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67" windowHeight="10407" tabRatio="966" activeTab="1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固定资产投资" sheetId="7" r:id="rId7"/>
    <sheet name="商品房建设与销售" sheetId="8" r:id="rId8"/>
    <sheet name="国内贸易、旅游" sheetId="9" r:id="rId9"/>
    <sheet name="热点商品" sheetId="10" r:id="rId10"/>
    <sheet name="财政金融" sheetId="11" r:id="rId11"/>
    <sheet name="调查单位" sheetId="12" r:id="rId12"/>
    <sheet name="人民生活和物价1" sheetId="13" r:id="rId13"/>
    <sheet name="县市2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1">'主要经济指标'!$A$1:$W$63</definedName>
  </definedNames>
  <calcPr fullCalcOnLoad="1"/>
</workbook>
</file>

<file path=xl/sharedStrings.xml><?xml version="1.0" encoding="utf-8"?>
<sst xmlns="http://schemas.openxmlformats.org/spreadsheetml/2006/main" count="442" uniqueCount="296">
  <si>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</si>
  <si>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</si>
  <si>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</si>
  <si>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</si>
  <si>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</si>
  <si>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</si>
  <si>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</si>
  <si>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</si>
  <si>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</si>
  <si>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</si>
  <si>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rPr>
        <sz val="12"/>
        <rFont val="宋体"/>
        <family val="0"/>
      </rPr>
      <t>居民消费价格指数</t>
    </r>
  </si>
  <si>
    <t>一般公共预算地方收入</t>
  </si>
  <si>
    <r>
      <rPr>
        <sz val="12"/>
        <rFont val="宋体"/>
        <family val="0"/>
      </rPr>
      <t>城乡居民收入</t>
    </r>
  </si>
  <si>
    <t>城镇调查失业率</t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</si>
  <si>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</si>
  <si>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主要指标</t>
  </si>
  <si>
    <t>单 位</t>
  </si>
  <si>
    <t>总量</t>
  </si>
  <si>
    <t>增幅（%）</t>
  </si>
  <si>
    <t>地区生产总值</t>
  </si>
  <si>
    <t>亿元</t>
  </si>
  <si>
    <t>季度数据</t>
  </si>
  <si>
    <t xml:space="preserve">  第一产业</t>
  </si>
  <si>
    <t xml:space="preserve">  第二产业</t>
  </si>
  <si>
    <t xml:space="preserve">  第三产业</t>
  </si>
  <si>
    <t>规模以上工业增加值</t>
  </si>
  <si>
    <t>—</t>
  </si>
  <si>
    <t>固定资产投资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</si>
  <si>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</si>
  <si>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</si>
  <si>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</si>
  <si>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</si>
  <si>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</si>
  <si>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</si>
  <si>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</si>
  <si>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</si>
  <si>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</si>
  <si>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实际利用外资</t>
  </si>
  <si>
    <t>一般公共预算收入</t>
  </si>
  <si>
    <t xml:space="preserve">  一般公共预算地方收入</t>
  </si>
  <si>
    <t>一般公共预算支出</t>
  </si>
  <si>
    <t>金融机构存款余额</t>
  </si>
  <si>
    <t>金融机构贷款余额</t>
  </si>
  <si>
    <t>居民消费价格总指数</t>
  </si>
  <si>
    <t>全社会用电量</t>
  </si>
  <si>
    <t>亿千瓦时</t>
  </si>
  <si>
    <t xml:space="preserve">  工业用电量</t>
  </si>
  <si>
    <t>全体居民人均可支配收入</t>
  </si>
  <si>
    <t>元</t>
  </si>
  <si>
    <t>城镇居民人均可支配收入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</si>
  <si>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</si>
  <si>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</si>
  <si>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</si>
  <si>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</si>
  <si>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</si>
  <si>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</si>
  <si>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</si>
  <si>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</si>
  <si>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</si>
  <si>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</si>
  <si>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</si>
  <si>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</si>
  <si>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</si>
  <si>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</si>
  <si>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</si>
  <si>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</si>
  <si>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</si>
  <si>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</si>
  <si>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</si>
  <si>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</si>
  <si>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</si>
  <si>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</si>
  <si>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</si>
  <si>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</si>
  <si>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</si>
  <si>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</si>
  <si>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</si>
  <si>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</si>
  <si>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</si>
  <si>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</si>
  <si>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</si>
  <si>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</si>
  <si>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</si>
  <si>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</si>
  <si>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</si>
  <si>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</si>
  <si>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</si>
  <si>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</si>
  <si>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</si>
  <si>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</si>
  <si>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</si>
  <si>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</si>
  <si>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</si>
  <si>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</si>
  <si>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</si>
  <si>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</si>
  <si>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岳阳市</t>
  </si>
  <si>
    <t>市  直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</si>
  <si>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</si>
  <si>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</si>
  <si>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</si>
  <si>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</si>
  <si>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</si>
  <si>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</si>
  <si>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</si>
  <si>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</si>
  <si>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</si>
  <si>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</si>
  <si>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</si>
  <si>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</si>
  <si>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</si>
  <si>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</si>
  <si>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</si>
  <si>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</si>
  <si>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</si>
  <si>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</si>
  <si>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</si>
  <si>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</si>
  <si>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</si>
  <si>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</si>
  <si>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</si>
  <si>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</si>
  <si>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</si>
  <si>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</si>
  <si>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</si>
  <si>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</si>
  <si>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</si>
  <si>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</si>
  <si>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</si>
  <si>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</si>
  <si>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</si>
  <si>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</si>
  <si>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</si>
  <si>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</si>
  <si>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六、按项目分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</si>
  <si>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</si>
  <si>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</si>
  <si>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</si>
  <si>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</si>
  <si>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</si>
  <si>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</si>
  <si>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</si>
  <si>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</si>
  <si>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单位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</si>
  <si>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</si>
  <si>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</si>
  <si>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</si>
  <si>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</si>
  <si>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</si>
  <si>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</si>
  <si>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</si>
  <si>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</si>
  <si>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</si>
  <si>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</si>
  <si>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</si>
  <si>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</si>
  <si>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</si>
  <si>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</si>
  <si>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</si>
  <si>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</si>
  <si>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</si>
  <si>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</si>
  <si>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</si>
  <si>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</si>
  <si>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</si>
  <si>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</si>
  <si>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</si>
  <si>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</si>
  <si>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</si>
  <si>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</si>
  <si>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</si>
  <si>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</si>
  <si>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</si>
  <si>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</si>
  <si>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</si>
  <si>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</si>
  <si>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</si>
  <si>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</si>
  <si>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</si>
  <si>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</si>
  <si>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</si>
  <si>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</si>
  <si>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</si>
  <si>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</si>
  <si>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</si>
  <si>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</si>
  <si>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</si>
  <si>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</si>
  <si>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</si>
  <si>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</si>
  <si>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</si>
  <si>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</si>
  <si>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</si>
  <si>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>1、一般公共预算收入</t>
  </si>
  <si>
    <t xml:space="preserve">    其中：税收收入</t>
  </si>
  <si>
    <t xml:space="preserve">          非税收入</t>
  </si>
  <si>
    <t xml:space="preserve">   一般公共预算地方收入</t>
  </si>
  <si>
    <r>
      <t xml:space="preserve">        “上划</t>
    </r>
    <r>
      <rPr>
        <sz val="14"/>
        <rFont val="宋体"/>
        <family val="0"/>
      </rPr>
      <t>中央”收入</t>
    </r>
  </si>
  <si>
    <t>2、一般公共预算支出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</si>
  <si>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</si>
  <si>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</si>
  <si>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</si>
  <si>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</si>
  <si>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</si>
  <si>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</si>
  <si>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</si>
  <si>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</si>
  <si>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</si>
  <si>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</si>
  <si>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</si>
  <si>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</si>
  <si>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</si>
  <si>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</si>
  <si>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调查单位</t>
  </si>
  <si>
    <t>一、新登记市场主体</t>
  </si>
  <si>
    <t>家</t>
  </si>
  <si>
    <t xml:space="preserve">   内资企业</t>
  </si>
  <si>
    <t xml:space="preserve">   外资企业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</si>
  <si>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</si>
  <si>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</si>
  <si>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</si>
  <si>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</si>
  <si>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</si>
  <si>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</si>
  <si>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</si>
  <si>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</si>
  <si>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注：以上部分数据由市场监督管理局提供。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</si>
  <si>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</si>
  <si>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</si>
  <si>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</si>
  <si>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</si>
  <si>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</si>
  <si>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</si>
  <si>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</si>
  <si>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</si>
  <si>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</si>
  <si>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</si>
  <si>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</si>
  <si>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</si>
  <si>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</si>
  <si>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</si>
  <si>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</si>
  <si>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</si>
  <si>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</si>
  <si>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规模工业增加值</t>
  </si>
  <si>
    <t>新增“四上”单位</t>
  </si>
  <si>
    <t>产业投资</t>
  </si>
  <si>
    <t>增幅
（%）</t>
  </si>
  <si>
    <t>排位</t>
  </si>
  <si>
    <t>申报数</t>
  </si>
  <si>
    <t>其中：工业</t>
  </si>
  <si>
    <t>岳阳楼区</t>
  </si>
  <si>
    <t>经济技术
开发区</t>
  </si>
  <si>
    <t>南湖新区</t>
  </si>
  <si>
    <t>城陵矶新港区</t>
  </si>
  <si>
    <t>——</t>
  </si>
  <si>
    <t>国家</t>
  </si>
  <si>
    <r>
      <t>5.5%</t>
    </r>
    <r>
      <rPr>
        <sz val="12"/>
        <rFont val="宋体"/>
        <family val="0"/>
      </rPr>
      <t>左右</t>
    </r>
  </si>
  <si>
    <t>城陵矶新港区</t>
  </si>
  <si>
    <t>亿元</t>
  </si>
  <si>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2021</t>
    </r>
    <r>
      <rPr>
        <b/>
        <sz val="16"/>
        <rFont val="宋体"/>
        <family val="0"/>
      </rPr>
      <t>年度经济社会发展预期目标</t>
    </r>
  </si>
  <si>
    <r>
      <t>6%</t>
    </r>
    <r>
      <rPr>
        <sz val="12"/>
        <rFont val="宋体"/>
        <family val="0"/>
      </rPr>
      <t>以上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</si>
  <si>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</si>
  <si>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2"/>
        <rFont val="宋体"/>
        <family val="0"/>
      </rPr>
      <t>左右</t>
    </r>
  </si>
  <si>
    <r>
      <t>7%</t>
    </r>
    <r>
      <rPr>
        <sz val="11"/>
        <rFont val="宋体"/>
        <family val="0"/>
      </rPr>
      <t>以上</t>
    </r>
  </si>
  <si>
    <r>
      <t>4%</t>
    </r>
    <r>
      <rPr>
        <sz val="11"/>
        <rFont val="宋体"/>
        <family val="0"/>
      </rPr>
      <t>以上</t>
    </r>
  </si>
  <si>
    <t>城镇新增就业</t>
  </si>
  <si>
    <t>万人</t>
  </si>
  <si>
    <t>1100以上</t>
  </si>
  <si>
    <t>稳步增长</t>
  </si>
  <si>
    <t>量稳质升</t>
  </si>
  <si>
    <r>
      <t>8%</t>
    </r>
    <r>
      <rPr>
        <sz val="11"/>
        <rFont val="宋体"/>
        <family val="0"/>
      </rPr>
      <t>左右</t>
    </r>
  </si>
  <si>
    <t>与经济增长同步</t>
  </si>
  <si>
    <r>
      <t>3%</t>
    </r>
    <r>
      <rPr>
        <sz val="11"/>
        <rFont val="宋体"/>
        <family val="0"/>
      </rPr>
      <t>以内</t>
    </r>
  </si>
  <si>
    <t>实现省定目标任务</t>
  </si>
  <si>
    <t>2.旅游经济</t>
  </si>
  <si>
    <t xml:space="preserve">   旅游总人数</t>
  </si>
  <si>
    <t>万人次</t>
  </si>
  <si>
    <t xml:space="preserve">   入境总人数</t>
  </si>
  <si>
    <t xml:space="preserve">   旅游总收入</t>
  </si>
  <si>
    <t xml:space="preserve">   旅游创汇</t>
  </si>
  <si>
    <t>万美元</t>
  </si>
  <si>
    <t>季度数据</t>
  </si>
  <si>
    <t>注：旅游经济数据由市文化旅游广电局提供。</t>
  </si>
  <si>
    <t>万美元</t>
  </si>
  <si>
    <t>——</t>
  </si>
  <si>
    <t>注：以上数据由市电业局提供。</t>
  </si>
  <si>
    <t>开发区</t>
  </si>
  <si>
    <t xml:space="preserve">一般公共预算地方收入     </t>
  </si>
  <si>
    <t>一般公共预算地方税收收入</t>
  </si>
  <si>
    <t>1-8月岳阳市主要经济指标完成情况表</t>
  </si>
  <si>
    <r>
      <t>1-</t>
    </r>
    <r>
      <rPr>
        <sz val="12"/>
        <rFont val="宋体"/>
        <family val="0"/>
      </rPr>
      <t>8月</t>
    </r>
  </si>
  <si>
    <t>规模以上服务业营业收入   （1-7月）</t>
  </si>
  <si>
    <t>规模以上服务业主营业务收入（1-7月）</t>
  </si>
  <si>
    <t>注：云溪区区本级规模以上工业增加值同比增长8.4%。</t>
  </si>
  <si>
    <r>
      <t>202</t>
    </r>
    <r>
      <rPr>
        <b/>
        <sz val="24"/>
        <rFont val="宋体"/>
        <family val="0"/>
      </rPr>
      <t>1年1—8月岳阳市各县（市）区主要经济指标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</si>
</sst>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_ "/>
    <numFmt numFmtId="179" formatCode="0.0_);[Red]\(0.0\)"/>
    <numFmt numFmtId="180" formatCode="0_ "/>
    <numFmt numFmtId="181" formatCode="0.00_ "/>
    <numFmt numFmtId="182" formatCode="0.0"/>
    <numFmt numFmtId="183" formatCode="0_);[Red]\(0\)"/>
    <numFmt numFmtId="184" formatCode="0.00_);[Red]\(0.00\)"/>
    <numFmt numFmtId="185" formatCode="0.0000_ "/>
    <numFmt numFmtId="186" formatCode="0.0000"/>
    <numFmt numFmtId="187" formatCode="0.0%"/>
    <numFmt numFmtId="188" formatCode="0.000_ "/>
    <numFmt numFmtId="189" formatCode="0.000000"/>
    <numFmt numFmtId="190" formatCode="0.00000"/>
    <numFmt numFmtId="191" formatCode="0.000"/>
  </numFmts>
  <fonts count="9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仿宋_GB2312"/>
      <family val="3"/>
    </font>
    <font>
      <sz val="10"/>
      <name val="宋体"/>
      <family val="0"/>
    </font>
    <font>
      <sz val="14"/>
      <name val="Times New Roman"/>
      <family val="1"/>
    </font>
    <font>
      <b/>
      <sz val="12"/>
      <name val="宋体"/>
      <family val="0"/>
    </font>
    <font>
      <b/>
      <sz val="20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20"/>
      <name val="宋体"/>
      <family val="0"/>
    </font>
    <font>
      <sz val="10"/>
      <name val="Arial"/>
      <family val="2"/>
    </font>
    <font>
      <u val="single"/>
      <sz val="12"/>
      <color indexed="30"/>
      <name val="宋体"/>
      <family val="0"/>
    </font>
    <font>
      <b/>
      <sz val="10"/>
      <name val="MS Sans Serif"/>
      <family val="2"/>
    </font>
    <font>
      <sz val="12"/>
      <name val="SansSerif"/>
      <family val="2"/>
    </font>
    <font>
      <sz val="12"/>
      <color indexed="8"/>
      <name val="宋体"/>
      <family val="0"/>
    </font>
    <font>
      <b/>
      <sz val="2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sz val="20"/>
      <color indexed="10"/>
      <name val="黑体"/>
      <family val="3"/>
    </font>
    <font>
      <b/>
      <sz val="20"/>
      <color indexed="62"/>
      <name val="宋体"/>
      <family val="0"/>
    </font>
    <font>
      <b/>
      <sz val="20"/>
      <color indexed="62"/>
      <name val="Times New Roman"/>
      <family val="1"/>
    </font>
    <font>
      <sz val="16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sz val="20"/>
      <color rgb="FFFF0000"/>
      <name val="黑体"/>
      <family val="3"/>
    </font>
    <font>
      <b/>
      <sz val="20"/>
      <color theme="4"/>
      <name val="宋体"/>
      <family val="0"/>
    </font>
    <font>
      <b/>
      <sz val="20"/>
      <color theme="4"/>
      <name val="Times New Roman"/>
      <family val="1"/>
    </font>
    <font>
      <sz val="16"/>
      <color rgb="FFFF0000"/>
      <name val="黑体"/>
      <family val="3"/>
    </font>
    <font>
      <b/>
      <sz val="24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70" fillId="0" borderId="4" applyNumberFormat="0" applyFill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71" fillId="22" borderId="5" applyNumberFormat="0" applyAlignment="0" applyProtection="0"/>
    <xf numFmtId="0" fontId="72" fillId="23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76" fillId="24" borderId="0" applyNumberFormat="0" applyBorder="0" applyAlignment="0" applyProtection="0"/>
    <xf numFmtId="0" fontId="77" fillId="22" borderId="8" applyNumberFormat="0" applyAlignment="0" applyProtection="0"/>
    <xf numFmtId="0" fontId="78" fillId="25" borderId="5" applyNumberFormat="0" applyAlignment="0" applyProtection="0"/>
    <xf numFmtId="0" fontId="34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13" fillId="32" borderId="9" applyNumberFormat="0" applyFont="0" applyAlignment="0" applyProtection="0"/>
  </cellStyleXfs>
  <cellXfs count="332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8" fontId="79" fillId="0" borderId="10" xfId="0" applyNumberFormat="1" applyFont="1" applyFill="1" applyBorder="1" applyAlignment="1">
      <alignment horizontal="center" vertical="center" wrapText="1"/>
    </xf>
    <xf numFmtId="181" fontId="79" fillId="0" borderId="10" xfId="0" applyNumberFormat="1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180" fontId="7" fillId="0" borderId="10" xfId="57" applyNumberFormat="1" applyFont="1" applyFill="1" applyBorder="1" applyAlignment="1">
      <alignment horizontal="center" vertical="center"/>
      <protection/>
    </xf>
    <xf numFmtId="178" fontId="79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80" fontId="7" fillId="0" borderId="11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80" fillId="0" borderId="0" xfId="0" applyFont="1" applyAlignment="1">
      <alignment horizontal="center" vertical="center"/>
    </xf>
    <xf numFmtId="0" fontId="79" fillId="33" borderId="12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180" fontId="79" fillId="0" borderId="10" xfId="0" applyNumberFormat="1" applyFont="1" applyBorder="1" applyAlignment="1">
      <alignment horizontal="center" vertical="center" wrapText="1"/>
    </xf>
    <xf numFmtId="180" fontId="79" fillId="0" borderId="11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wrapText="1"/>
    </xf>
    <xf numFmtId="0" fontId="79" fillId="33" borderId="14" xfId="0" applyFont="1" applyFill="1" applyBorder="1" applyAlignment="1">
      <alignment horizontal="left" vertical="center"/>
    </xf>
    <xf numFmtId="178" fontId="6" fillId="0" borderId="15" xfId="0" applyNumberFormat="1" applyFont="1" applyBorder="1" applyAlignment="1">
      <alignment horizontal="right" vertical="center"/>
    </xf>
    <xf numFmtId="178" fontId="6" fillId="0" borderId="1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80" fillId="33" borderId="14" xfId="0" applyFont="1" applyFill="1" applyBorder="1" applyAlignment="1">
      <alignment horizontal="left" vertical="center"/>
    </xf>
    <xf numFmtId="178" fontId="10" fillId="0" borderId="18" xfId="0" applyNumberFormat="1" applyFont="1" applyBorder="1" applyAlignment="1">
      <alignment horizontal="right" vertical="center"/>
    </xf>
    <xf numFmtId="178" fontId="10" fillId="0" borderId="19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0" fontId="79" fillId="33" borderId="20" xfId="0" applyFont="1" applyFill="1" applyBorder="1" applyAlignment="1">
      <alignment horizontal="left" vertical="center"/>
    </xf>
    <xf numFmtId="0" fontId="8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0" xfId="0" applyFont="1" applyAlignment="1">
      <alignment/>
    </xf>
    <xf numFmtId="179" fontId="0" fillId="0" borderId="0" xfId="0" applyNumberFormat="1" applyFont="1" applyAlignment="1">
      <alignment/>
    </xf>
    <xf numFmtId="0" fontId="13" fillId="0" borderId="0" xfId="0" applyFont="1" applyAlignment="1">
      <alignment/>
    </xf>
    <xf numFmtId="179" fontId="13" fillId="0" borderId="0" xfId="0" applyNumberFormat="1" applyFont="1" applyAlignment="1">
      <alignment/>
    </xf>
    <xf numFmtId="0" fontId="80" fillId="0" borderId="0" xfId="0" applyFont="1" applyAlignment="1">
      <alignment/>
    </xf>
    <xf numFmtId="0" fontId="82" fillId="0" borderId="0" xfId="0" applyFont="1" applyFill="1" applyBorder="1" applyAlignment="1">
      <alignment horizontal="right" vertical="center"/>
    </xf>
    <xf numFmtId="0" fontId="79" fillId="33" borderId="12" xfId="0" applyFont="1" applyFill="1" applyBorder="1" applyAlignment="1">
      <alignment horizontal="center" vertical="center"/>
    </xf>
    <xf numFmtId="179" fontId="79" fillId="33" borderId="11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right" vertical="center"/>
    </xf>
    <xf numFmtId="2" fontId="6" fillId="33" borderId="17" xfId="0" applyNumberFormat="1" applyFont="1" applyFill="1" applyBorder="1" applyAlignment="1">
      <alignment horizontal="right" vertical="center"/>
    </xf>
    <xf numFmtId="178" fontId="6" fillId="33" borderId="17" xfId="0" applyNumberFormat="1" applyFont="1" applyFill="1" applyBorder="1" applyAlignment="1">
      <alignment horizontal="right" vertical="center"/>
    </xf>
    <xf numFmtId="178" fontId="11" fillId="0" borderId="0" xfId="0" applyNumberFormat="1" applyFont="1" applyAlignment="1">
      <alignment/>
    </xf>
    <xf numFmtId="0" fontId="80" fillId="33" borderId="14" xfId="0" applyFont="1" applyFill="1" applyBorder="1" applyAlignment="1">
      <alignment vertical="center"/>
    </xf>
    <xf numFmtId="2" fontId="10" fillId="33" borderId="18" xfId="0" applyNumberFormat="1" applyFont="1" applyFill="1" applyBorder="1" applyAlignment="1">
      <alignment horizontal="right" vertical="center"/>
    </xf>
    <xf numFmtId="2" fontId="10" fillId="33" borderId="0" xfId="0" applyNumberFormat="1" applyFont="1" applyFill="1" applyBorder="1" applyAlignment="1">
      <alignment horizontal="right" vertical="center"/>
    </xf>
    <xf numFmtId="178" fontId="10" fillId="33" borderId="0" xfId="0" applyNumberFormat="1" applyFont="1" applyFill="1" applyBorder="1" applyAlignment="1">
      <alignment horizontal="right" vertical="center"/>
    </xf>
    <xf numFmtId="0" fontId="80" fillId="0" borderId="14" xfId="0" applyFont="1" applyFill="1" applyBorder="1" applyAlignment="1">
      <alignment vertical="center"/>
    </xf>
    <xf numFmtId="0" fontId="79" fillId="33" borderId="20" xfId="0" applyFont="1" applyFill="1" applyBorder="1" applyAlignment="1">
      <alignment vertical="center"/>
    </xf>
    <xf numFmtId="2" fontId="10" fillId="33" borderId="21" xfId="0" applyNumberFormat="1" applyFont="1" applyFill="1" applyBorder="1" applyAlignment="1">
      <alignment horizontal="right" vertical="center"/>
    </xf>
    <xf numFmtId="2" fontId="10" fillId="33" borderId="22" xfId="0" applyNumberFormat="1" applyFont="1" applyFill="1" applyBorder="1" applyAlignment="1">
      <alignment horizontal="right" vertical="center"/>
    </xf>
    <xf numFmtId="178" fontId="10" fillId="33" borderId="22" xfId="0" applyNumberFormat="1" applyFont="1" applyFill="1" applyBorder="1" applyAlignment="1">
      <alignment horizontal="right" vertical="center"/>
    </xf>
    <xf numFmtId="183" fontId="79" fillId="33" borderId="10" xfId="0" applyNumberFormat="1" applyFont="1" applyFill="1" applyBorder="1" applyAlignment="1">
      <alignment horizontal="center" vertical="center"/>
    </xf>
    <xf numFmtId="183" fontId="79" fillId="33" borderId="12" xfId="0" applyNumberFormat="1" applyFont="1" applyFill="1" applyBorder="1" applyAlignment="1">
      <alignment horizontal="center" vertical="center"/>
    </xf>
    <xf numFmtId="179" fontId="79" fillId="33" borderId="11" xfId="0" applyNumberFormat="1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horizontal="right" vertical="center"/>
    </xf>
    <xf numFmtId="0" fontId="79" fillId="33" borderId="14" xfId="0" applyFont="1" applyFill="1" applyBorder="1" applyAlignment="1">
      <alignment vertical="center"/>
    </xf>
    <xf numFmtId="0" fontId="80" fillId="33" borderId="20" xfId="0" applyFont="1" applyFill="1" applyBorder="1" applyAlignment="1">
      <alignment vertical="center"/>
    </xf>
    <xf numFmtId="179" fontId="80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80" fillId="0" borderId="0" xfId="0" applyFont="1" applyBorder="1" applyAlignment="1">
      <alignment horizontal="center" vertical="top" wrapText="1"/>
    </xf>
    <xf numFmtId="0" fontId="79" fillId="34" borderId="23" xfId="0" applyFont="1" applyFill="1" applyBorder="1" applyAlignment="1">
      <alignment horizontal="center" vertical="center" wrapText="1"/>
    </xf>
    <xf numFmtId="0" fontId="79" fillId="0" borderId="10" xfId="49" applyFont="1" applyFill="1" applyBorder="1" applyAlignment="1" applyProtection="1">
      <alignment horizontal="center" vertical="center"/>
      <protection locked="0"/>
    </xf>
    <xf numFmtId="0" fontId="79" fillId="0" borderId="11" xfId="49" applyFont="1" applyFill="1" applyBorder="1" applyAlignment="1" applyProtection="1">
      <alignment horizontal="center" vertical="center"/>
      <protection locked="0"/>
    </xf>
    <xf numFmtId="0" fontId="80" fillId="34" borderId="24" xfId="0" applyFont="1" applyFill="1" applyBorder="1" applyAlignment="1">
      <alignment horizontal="left" vertical="center" wrapText="1"/>
    </xf>
    <xf numFmtId="2" fontId="10" fillId="34" borderId="25" xfId="0" applyNumberFormat="1" applyFont="1" applyFill="1" applyBorder="1" applyAlignment="1">
      <alignment horizontal="right" vertical="center" wrapText="1"/>
    </xf>
    <xf numFmtId="182" fontId="10" fillId="34" borderId="17" xfId="0" applyNumberFormat="1" applyFont="1" applyFill="1" applyBorder="1" applyAlignment="1">
      <alignment horizontal="right" vertical="center" wrapText="1"/>
    </xf>
    <xf numFmtId="2" fontId="10" fillId="34" borderId="26" xfId="0" applyNumberFormat="1" applyFont="1" applyFill="1" applyBorder="1" applyAlignment="1">
      <alignment horizontal="right" vertical="center" wrapText="1"/>
    </xf>
    <xf numFmtId="182" fontId="10" fillId="34" borderId="0" xfId="0" applyNumberFormat="1" applyFont="1" applyFill="1" applyBorder="1" applyAlignment="1">
      <alignment horizontal="right" vertical="center" wrapText="1"/>
    </xf>
    <xf numFmtId="0" fontId="80" fillId="34" borderId="27" xfId="0" applyFont="1" applyFill="1" applyBorder="1" applyAlignment="1">
      <alignment horizontal="left" vertical="center" wrapText="1"/>
    </xf>
    <xf numFmtId="2" fontId="10" fillId="34" borderId="28" xfId="0" applyNumberFormat="1" applyFont="1" applyFill="1" applyBorder="1" applyAlignment="1">
      <alignment horizontal="right" vertical="center" wrapText="1"/>
    </xf>
    <xf numFmtId="182" fontId="10" fillId="34" borderId="29" xfId="0" applyNumberFormat="1" applyFont="1" applyFill="1" applyBorder="1" applyAlignment="1">
      <alignment horizontal="right" vertical="center" wrapText="1"/>
    </xf>
    <xf numFmtId="0" fontId="2" fillId="0" borderId="0" xfId="49" applyFont="1" applyBorder="1" applyAlignment="1" applyProtection="1">
      <alignment horizontal="center" vertical="center"/>
      <protection locked="0"/>
    </xf>
    <xf numFmtId="0" fontId="82" fillId="0" borderId="0" xfId="49" applyFont="1" applyFill="1" applyBorder="1" applyProtection="1">
      <alignment/>
      <protection locked="0"/>
    </xf>
    <xf numFmtId="0" fontId="79" fillId="0" borderId="12" xfId="49" applyFont="1" applyBorder="1" applyAlignment="1" applyProtection="1">
      <alignment horizontal="center" vertical="center"/>
      <protection locked="0"/>
    </xf>
    <xf numFmtId="180" fontId="79" fillId="0" borderId="17" xfId="49" applyNumberFormat="1" applyFont="1" applyBorder="1" applyAlignment="1" applyProtection="1">
      <alignment horizontal="center" vertical="center" wrapText="1"/>
      <protection locked="0"/>
    </xf>
    <xf numFmtId="181" fontId="6" fillId="0" borderId="16" xfId="49" applyNumberFormat="1" applyFont="1" applyFill="1" applyBorder="1" applyAlignment="1" applyProtection="1">
      <alignment horizontal="right" vertical="center"/>
      <protection/>
    </xf>
    <xf numFmtId="178" fontId="6" fillId="0" borderId="17" xfId="49" applyNumberFormat="1" applyFont="1" applyFill="1" applyBorder="1" applyAlignment="1" applyProtection="1">
      <alignment horizontal="right" vertical="center"/>
      <protection/>
    </xf>
    <xf numFmtId="180" fontId="80" fillId="0" borderId="14" xfId="49" applyNumberFormat="1" applyFont="1" applyBorder="1" applyAlignment="1" applyProtection="1">
      <alignment vertical="center" wrapText="1"/>
      <protection locked="0"/>
    </xf>
    <xf numFmtId="180" fontId="80" fillId="0" borderId="0" xfId="49" applyNumberFormat="1" applyFont="1" applyBorder="1" applyAlignment="1" applyProtection="1">
      <alignment horizontal="center" vertical="center" wrapText="1"/>
      <protection locked="0"/>
    </xf>
    <xf numFmtId="181" fontId="10" fillId="0" borderId="19" xfId="49" applyNumberFormat="1" applyFont="1" applyFill="1" applyBorder="1" applyAlignment="1" applyProtection="1">
      <alignment horizontal="right" vertical="center"/>
      <protection/>
    </xf>
    <xf numFmtId="178" fontId="10" fillId="0" borderId="0" xfId="49" applyNumberFormat="1" applyFont="1" applyFill="1" applyBorder="1" applyAlignment="1" applyProtection="1">
      <alignment horizontal="right" vertical="center"/>
      <protection/>
    </xf>
    <xf numFmtId="180" fontId="80" fillId="0" borderId="14" xfId="49" applyNumberFormat="1" applyFont="1" applyBorder="1" applyAlignment="1" applyProtection="1">
      <alignment horizontal="center" vertical="center" wrapText="1"/>
      <protection locked="0"/>
    </xf>
    <xf numFmtId="180" fontId="80" fillId="0" borderId="20" xfId="49" applyNumberFormat="1" applyFont="1" applyBorder="1" applyAlignment="1" applyProtection="1">
      <alignment horizontal="center" vertical="center" wrapText="1"/>
      <protection locked="0"/>
    </xf>
    <xf numFmtId="180" fontId="80" fillId="0" borderId="22" xfId="49" applyNumberFormat="1" applyFont="1" applyBorder="1" applyAlignment="1" applyProtection="1">
      <alignment horizontal="center" vertical="center" wrapText="1"/>
      <protection locked="0"/>
    </xf>
    <xf numFmtId="181" fontId="10" fillId="0" borderId="30" xfId="49" applyNumberFormat="1" applyFont="1" applyFill="1" applyBorder="1" applyAlignment="1" applyProtection="1">
      <alignment horizontal="right" vertical="center"/>
      <protection/>
    </xf>
    <xf numFmtId="178" fontId="10" fillId="0" borderId="22" xfId="49" applyNumberFormat="1" applyFont="1" applyFill="1" applyBorder="1" applyAlignment="1" applyProtection="1">
      <alignment horizontal="right" vertical="center"/>
      <protection/>
    </xf>
    <xf numFmtId="180" fontId="80" fillId="0" borderId="14" xfId="49" applyNumberFormat="1" applyFont="1" applyFill="1" applyBorder="1" applyAlignment="1" applyProtection="1">
      <alignment horizontal="left" vertical="center" wrapText="1"/>
      <protection locked="0"/>
    </xf>
    <xf numFmtId="0" fontId="80" fillId="33" borderId="0" xfId="0" applyFont="1" applyFill="1" applyBorder="1" applyAlignment="1">
      <alignment horizontal="center" vertical="center"/>
    </xf>
    <xf numFmtId="0" fontId="80" fillId="33" borderId="20" xfId="0" applyFont="1" applyFill="1" applyBorder="1" applyAlignment="1">
      <alignment horizontal="left" vertical="center"/>
    </xf>
    <xf numFmtId="178" fontId="10" fillId="0" borderId="22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/>
    </xf>
    <xf numFmtId="0" fontId="84" fillId="0" borderId="0" xfId="0" applyFont="1" applyAlignment="1">
      <alignment/>
    </xf>
    <xf numFmtId="0" fontId="79" fillId="33" borderId="10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 wrapText="1"/>
    </xf>
    <xf numFmtId="0" fontId="79" fillId="0" borderId="31" xfId="0" applyFont="1" applyBorder="1" applyAlignment="1">
      <alignment vertical="center"/>
    </xf>
    <xf numFmtId="0" fontId="79" fillId="0" borderId="15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0" fontId="80" fillId="0" borderId="14" xfId="0" applyFont="1" applyBorder="1" applyAlignment="1">
      <alignment vertical="center"/>
    </xf>
    <xf numFmtId="0" fontId="80" fillId="0" borderId="18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79" fillId="0" borderId="14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0" fontId="80" fillId="0" borderId="20" xfId="0" applyFont="1" applyBorder="1" applyAlignment="1">
      <alignment vertical="center"/>
    </xf>
    <xf numFmtId="0" fontId="80" fillId="0" borderId="2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82" fillId="34" borderId="0" xfId="0" applyFont="1" applyFill="1" applyBorder="1" applyAlignment="1">
      <alignment horizontal="right" vertical="center"/>
    </xf>
    <xf numFmtId="0" fontId="79" fillId="33" borderId="13" xfId="0" applyFont="1" applyFill="1" applyBorder="1" applyAlignment="1">
      <alignment horizontal="center" vertical="center"/>
    </xf>
    <xf numFmtId="49" fontId="79" fillId="33" borderId="17" xfId="0" applyNumberFormat="1" applyFont="1" applyFill="1" applyBorder="1" applyAlignment="1">
      <alignment horizontal="left" vertical="center"/>
    </xf>
    <xf numFmtId="182" fontId="10" fillId="33" borderId="18" xfId="0" applyNumberFormat="1" applyFont="1" applyFill="1" applyBorder="1" applyAlignment="1">
      <alignment horizontal="right" vertical="center"/>
    </xf>
    <xf numFmtId="49" fontId="80" fillId="33" borderId="0" xfId="0" applyNumberFormat="1" applyFont="1" applyFill="1" applyBorder="1" applyAlignment="1">
      <alignment horizontal="left" vertical="center"/>
    </xf>
    <xf numFmtId="49" fontId="80" fillId="33" borderId="22" xfId="0" applyNumberFormat="1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178" fontId="1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82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78" fontId="6" fillId="0" borderId="18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3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right" vertical="center" wrapText="1"/>
    </xf>
    <xf numFmtId="49" fontId="25" fillId="0" borderId="31" xfId="0" applyNumberFormat="1" applyFont="1" applyBorder="1" applyAlignment="1">
      <alignment horizontal="center" vertical="center" wrapText="1"/>
    </xf>
    <xf numFmtId="184" fontId="25" fillId="0" borderId="11" xfId="0" applyNumberFormat="1" applyFont="1" applyBorder="1" applyAlignment="1">
      <alignment horizontal="center" vertical="center"/>
    </xf>
    <xf numFmtId="178" fontId="10" fillId="0" borderId="18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178" fontId="10" fillId="0" borderId="21" xfId="0" applyNumberFormat="1" applyFont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9" fillId="0" borderId="31" xfId="0" applyFont="1" applyBorder="1" applyAlignment="1">
      <alignment horizontal="left" vertical="center"/>
    </xf>
    <xf numFmtId="0" fontId="9" fillId="0" borderId="0" xfId="52" applyFont="1">
      <alignment/>
      <protection/>
    </xf>
    <xf numFmtId="0" fontId="28" fillId="0" borderId="0" xfId="52" applyFont="1" applyBorder="1" applyAlignment="1">
      <alignment horizontal="center" vertical="center"/>
      <protection/>
    </xf>
    <xf numFmtId="178" fontId="28" fillId="0" borderId="0" xfId="52" applyNumberFormat="1" applyFont="1" applyBorder="1" applyAlignment="1">
      <alignment horizontal="center" vertical="center"/>
      <protection/>
    </xf>
    <xf numFmtId="0" fontId="14" fillId="0" borderId="12" xfId="52" applyFont="1" applyBorder="1" applyAlignment="1">
      <alignment horizontal="center" vertical="center"/>
      <protection/>
    </xf>
    <xf numFmtId="0" fontId="14" fillId="0" borderId="10" xfId="52" applyFont="1" applyBorder="1" applyAlignment="1">
      <alignment horizontal="center" vertical="center"/>
      <protection/>
    </xf>
    <xf numFmtId="182" fontId="14" fillId="0" borderId="10" xfId="52" applyNumberFormat="1" applyFont="1" applyBorder="1" applyAlignment="1">
      <alignment horizontal="center" vertical="center" wrapText="1"/>
      <protection/>
    </xf>
    <xf numFmtId="178" fontId="14" fillId="0" borderId="11" xfId="52" applyNumberFormat="1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left" vertical="center"/>
      <protection/>
    </xf>
    <xf numFmtId="0" fontId="19" fillId="0" borderId="10" xfId="52" applyFont="1" applyBorder="1" applyAlignment="1">
      <alignment horizontal="center" vertical="center"/>
      <protection/>
    </xf>
    <xf numFmtId="0" fontId="19" fillId="0" borderId="12" xfId="52" applyFont="1" applyBorder="1" applyAlignment="1">
      <alignment vertical="center"/>
      <protection/>
    </xf>
    <xf numFmtId="0" fontId="30" fillId="0" borderId="10" xfId="52" applyFont="1" applyBorder="1" applyAlignment="1">
      <alignment horizontal="center" vertical="center"/>
      <protection/>
    </xf>
    <xf numFmtId="178" fontId="30" fillId="0" borderId="11" xfId="52" applyNumberFormat="1" applyFont="1" applyBorder="1" applyAlignment="1">
      <alignment horizontal="center" vertical="center"/>
      <protection/>
    </xf>
    <xf numFmtId="0" fontId="19" fillId="0" borderId="12" xfId="52" applyFont="1" applyFill="1" applyBorder="1" applyAlignment="1">
      <alignment vertical="center"/>
      <protection/>
    </xf>
    <xf numFmtId="2" fontId="30" fillId="0" borderId="10" xfId="52" applyNumberFormat="1" applyFont="1" applyBorder="1" applyAlignment="1">
      <alignment horizontal="center" vertical="center"/>
      <protection/>
    </xf>
    <xf numFmtId="0" fontId="19" fillId="0" borderId="12" xfId="52" applyFont="1" applyFill="1" applyBorder="1" applyAlignment="1">
      <alignment vertical="center" wrapText="1"/>
      <protection/>
    </xf>
    <xf numFmtId="2" fontId="30" fillId="0" borderId="16" xfId="52" applyNumberFormat="1" applyFont="1" applyBorder="1" applyAlignment="1">
      <alignment horizontal="center" vertical="center"/>
      <protection/>
    </xf>
    <xf numFmtId="178" fontId="30" fillId="0" borderId="15" xfId="52" applyNumberFormat="1" applyFont="1" applyBorder="1" applyAlignment="1">
      <alignment horizontal="center" vertical="center"/>
      <protection/>
    </xf>
    <xf numFmtId="2" fontId="30" fillId="0" borderId="10" xfId="56" applyNumberFormat="1" applyFont="1" applyBorder="1" applyAlignment="1">
      <alignment horizontal="center" vertical="center"/>
      <protection/>
    </xf>
    <xf numFmtId="178" fontId="30" fillId="0" borderId="11" xfId="51" applyNumberFormat="1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84" fontId="33" fillId="0" borderId="17" xfId="0" applyNumberFormat="1" applyFont="1" applyBorder="1" applyAlignment="1">
      <alignment horizontal="center" vertical="center"/>
    </xf>
    <xf numFmtId="9" fontId="33" fillId="0" borderId="17" xfId="0" applyNumberFormat="1" applyFont="1" applyBorder="1" applyAlignment="1">
      <alignment horizontal="center" vertical="center"/>
    </xf>
    <xf numFmtId="187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9" fontId="33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87" fontId="33" fillId="0" borderId="0" xfId="0" applyNumberFormat="1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/>
    </xf>
    <xf numFmtId="178" fontId="10" fillId="0" borderId="21" xfId="0" applyNumberFormat="1" applyFont="1" applyBorder="1" applyAlignment="1">
      <alignment horizontal="right" vertical="center"/>
    </xf>
    <xf numFmtId="178" fontId="10" fillId="0" borderId="3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" fillId="34" borderId="0" xfId="0" applyFont="1" applyFill="1" applyBorder="1" applyAlignment="1">
      <alignment wrapText="1"/>
    </xf>
    <xf numFmtId="182" fontId="10" fillId="33" borderId="21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180" fontId="79" fillId="34" borderId="31" xfId="49" applyNumberFormat="1" applyFont="1" applyFill="1" applyBorder="1" applyAlignment="1" applyProtection="1">
      <alignment horizontal="left" vertical="center" wrapText="1"/>
      <protection locked="0"/>
    </xf>
    <xf numFmtId="0" fontId="79" fillId="34" borderId="31" xfId="0" applyFont="1" applyFill="1" applyBorder="1" applyAlignment="1">
      <alignment vertical="center"/>
    </xf>
    <xf numFmtId="0" fontId="79" fillId="34" borderId="14" xfId="0" applyFont="1" applyFill="1" applyBorder="1" applyAlignment="1">
      <alignment vertical="center"/>
    </xf>
    <xf numFmtId="187" fontId="19" fillId="0" borderId="0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19" fillId="0" borderId="12" xfId="52" applyFont="1" applyBorder="1" applyAlignment="1">
      <alignment vertical="center" wrapText="1"/>
      <protection/>
    </xf>
    <xf numFmtId="180" fontId="79" fillId="0" borderId="14" xfId="49" applyNumberFormat="1" applyFont="1" applyBorder="1" applyAlignment="1" applyProtection="1">
      <alignment horizontal="left" vertical="center" wrapText="1"/>
      <protection locked="0"/>
    </xf>
    <xf numFmtId="0" fontId="81" fillId="0" borderId="0" xfId="0" applyFont="1" applyAlignment="1">
      <alignment/>
    </xf>
    <xf numFmtId="0" fontId="0" fillId="0" borderId="0" xfId="52" applyFont="1">
      <alignment/>
      <protection/>
    </xf>
    <xf numFmtId="178" fontId="30" fillId="34" borderId="11" xfId="52" applyNumberFormat="1" applyFont="1" applyFill="1" applyBorder="1" applyAlignment="1">
      <alignment horizontal="center" vertical="center"/>
      <protection/>
    </xf>
    <xf numFmtId="2" fontId="30" fillId="34" borderId="10" xfId="52" applyNumberFormat="1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center"/>
      <protection/>
    </xf>
    <xf numFmtId="178" fontId="0" fillId="0" borderId="0" xfId="52" applyNumberFormat="1" applyFont="1" applyAlignment="1">
      <alignment horizontal="center"/>
      <protection/>
    </xf>
    <xf numFmtId="178" fontId="6" fillId="0" borderId="21" xfId="0" applyNumberFormat="1" applyFont="1" applyBorder="1" applyAlignment="1">
      <alignment horizontal="center" vertical="center"/>
    </xf>
    <xf numFmtId="182" fontId="0" fillId="0" borderId="22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178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80" fontId="6" fillId="0" borderId="15" xfId="0" applyNumberFormat="1" applyFont="1" applyFill="1" applyBorder="1" applyAlignment="1">
      <alignment horizontal="center" vertical="center" wrapText="1"/>
    </xf>
    <xf numFmtId="178" fontId="6" fillId="0" borderId="31" xfId="0" applyNumberFormat="1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center" wrapText="1"/>
    </xf>
    <xf numFmtId="181" fontId="30" fillId="0" borderId="10" xfId="57" applyNumberFormat="1" applyFont="1" applyFill="1" applyBorder="1" applyAlignment="1">
      <alignment horizontal="center" vertical="center" shrinkToFit="1"/>
      <protection/>
    </xf>
    <xf numFmtId="181" fontId="30" fillId="34" borderId="10" xfId="57" applyNumberFormat="1" applyFont="1" applyFill="1" applyBorder="1" applyAlignment="1">
      <alignment horizontal="center" vertical="center" shrinkToFit="1"/>
      <protection/>
    </xf>
    <xf numFmtId="181" fontId="30" fillId="34" borderId="12" xfId="57" applyNumberFormat="1" applyFont="1" applyFill="1" applyBorder="1" applyAlignment="1">
      <alignment horizontal="center" vertical="center" shrinkToFit="1"/>
      <protection/>
    </xf>
    <xf numFmtId="2" fontId="30" fillId="0" borderId="10" xfId="57" applyNumberFormat="1" applyFont="1" applyFill="1" applyBorder="1" applyAlignment="1">
      <alignment horizontal="center" vertical="center" shrinkToFit="1"/>
      <protection/>
    </xf>
    <xf numFmtId="178" fontId="30" fillId="0" borderId="11" xfId="57" applyNumberFormat="1" applyFont="1" applyFill="1" applyBorder="1" applyAlignment="1">
      <alignment horizontal="center" vertical="center" shrinkToFit="1"/>
      <protection/>
    </xf>
    <xf numFmtId="183" fontId="30" fillId="0" borderId="10" xfId="57" applyNumberFormat="1" applyFont="1" applyFill="1" applyBorder="1" applyAlignment="1">
      <alignment horizontal="center" vertical="center" shrinkToFit="1"/>
      <protection/>
    </xf>
    <xf numFmtId="0" fontId="30" fillId="0" borderId="11" xfId="52" applyFont="1" applyBorder="1" applyAlignment="1">
      <alignment horizontal="center" vertical="center"/>
      <protection/>
    </xf>
    <xf numFmtId="178" fontId="0" fillId="0" borderId="0" xfId="0" applyNumberFormat="1" applyFont="1" applyBorder="1" applyAlignment="1">
      <alignment/>
    </xf>
    <xf numFmtId="0" fontId="3" fillId="34" borderId="0" xfId="0" applyFont="1" applyFill="1" applyAlignment="1">
      <alignment wrapText="1"/>
    </xf>
    <xf numFmtId="178" fontId="79" fillId="0" borderId="3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2" applyFont="1" applyFill="1" applyBorder="1" applyAlignment="1">
      <alignment horizontal="center" vertical="center"/>
      <protection/>
    </xf>
    <xf numFmtId="2" fontId="29" fillId="0" borderId="15" xfId="52" applyNumberFormat="1" applyFont="1" applyBorder="1" applyAlignment="1">
      <alignment horizontal="center" vertical="center"/>
      <protection/>
    </xf>
    <xf numFmtId="2" fontId="30" fillId="0" borderId="17" xfId="52" applyNumberFormat="1" applyFont="1" applyBorder="1" applyAlignment="1">
      <alignment horizontal="center" vertical="center"/>
      <protection/>
    </xf>
    <xf numFmtId="2" fontId="30" fillId="0" borderId="18" xfId="52" applyNumberFormat="1" applyFont="1" applyBorder="1" applyAlignment="1">
      <alignment horizontal="center" vertical="center"/>
      <protection/>
    </xf>
    <xf numFmtId="2" fontId="30" fillId="0" borderId="0" xfId="52" applyNumberFormat="1" applyFont="1" applyBorder="1" applyAlignment="1">
      <alignment horizontal="center" vertical="center"/>
      <protection/>
    </xf>
    <xf numFmtId="2" fontId="30" fillId="0" borderId="21" xfId="52" applyNumberFormat="1" applyFont="1" applyBorder="1" applyAlignment="1">
      <alignment horizontal="center" vertical="center"/>
      <protection/>
    </xf>
    <xf numFmtId="2" fontId="30" fillId="0" borderId="22" xfId="52" applyNumberFormat="1" applyFont="1" applyBorder="1" applyAlignment="1">
      <alignment horizontal="center" vertical="center"/>
      <protection/>
    </xf>
    <xf numFmtId="1" fontId="29" fillId="0" borderId="15" xfId="52" applyNumberFormat="1" applyFont="1" applyBorder="1" applyAlignment="1">
      <alignment horizontal="center" vertical="center"/>
      <protection/>
    </xf>
    <xf numFmtId="1" fontId="30" fillId="0" borderId="17" xfId="52" applyNumberFormat="1" applyFont="1" applyBorder="1" applyAlignment="1">
      <alignment horizontal="center" vertical="center"/>
      <protection/>
    </xf>
    <xf numFmtId="1" fontId="30" fillId="0" borderId="18" xfId="52" applyNumberFormat="1" applyFont="1" applyBorder="1" applyAlignment="1">
      <alignment horizontal="center" vertical="center"/>
      <protection/>
    </xf>
    <xf numFmtId="1" fontId="30" fillId="0" borderId="0" xfId="52" applyNumberFormat="1" applyFont="1" applyBorder="1" applyAlignment="1">
      <alignment horizontal="center" vertical="center"/>
      <protection/>
    </xf>
    <xf numFmtId="1" fontId="30" fillId="0" borderId="21" xfId="52" applyNumberFormat="1" applyFont="1" applyBorder="1" applyAlignment="1">
      <alignment horizontal="center" vertical="center"/>
      <protection/>
    </xf>
    <xf numFmtId="1" fontId="30" fillId="0" borderId="22" xfId="52" applyNumberFormat="1" applyFont="1" applyBorder="1" applyAlignment="1">
      <alignment horizontal="center" vertical="center"/>
      <protection/>
    </xf>
    <xf numFmtId="0" fontId="83" fillId="35" borderId="0" xfId="0" applyFont="1" applyFill="1" applyAlignment="1">
      <alignment horizontal="center"/>
    </xf>
    <xf numFmtId="0" fontId="83" fillId="35" borderId="0" xfId="0" applyFont="1" applyFill="1" applyBorder="1" applyAlignment="1">
      <alignment horizontal="center" vertical="center" wrapText="1"/>
    </xf>
    <xf numFmtId="0" fontId="83" fillId="35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5" fillId="36" borderId="0" xfId="0" applyFont="1" applyFill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86" fillId="35" borderId="0" xfId="0" applyFont="1" applyFill="1" applyAlignment="1">
      <alignment horizontal="center"/>
    </xf>
    <xf numFmtId="0" fontId="86" fillId="35" borderId="0" xfId="0" applyFont="1" applyFill="1" applyAlignment="1">
      <alignment horizontal="center" vertical="center"/>
    </xf>
    <xf numFmtId="0" fontId="86" fillId="35" borderId="0" xfId="49" applyFont="1" applyFill="1" applyBorder="1" applyAlignment="1" applyProtection="1">
      <alignment horizontal="center" vertical="center"/>
      <protection locked="0"/>
    </xf>
    <xf numFmtId="0" fontId="87" fillId="35" borderId="0" xfId="49" applyFont="1" applyFill="1" applyBorder="1" applyAlignment="1" applyProtection="1">
      <alignment horizontal="center" vertical="center"/>
      <protection locked="0"/>
    </xf>
    <xf numFmtId="0" fontId="80" fillId="0" borderId="0" xfId="49" applyFont="1" applyBorder="1" applyAlignment="1" applyProtection="1">
      <alignment/>
      <protection locked="0"/>
    </xf>
    <xf numFmtId="0" fontId="15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6" fillId="35" borderId="0" xfId="0" applyFont="1" applyFill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12" fillId="36" borderId="0" xfId="0" applyFont="1" applyFill="1" applyAlignment="1">
      <alignment horizontal="center"/>
    </xf>
    <xf numFmtId="0" fontId="88" fillId="3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3" fillId="36" borderId="0" xfId="0" applyFont="1" applyFill="1" applyAlignment="1">
      <alignment horizontal="center"/>
    </xf>
    <xf numFmtId="0" fontId="82" fillId="33" borderId="22" xfId="0" applyFont="1" applyFill="1" applyBorder="1" applyAlignment="1">
      <alignment horizontal="right" vertical="center"/>
    </xf>
    <xf numFmtId="0" fontId="79" fillId="34" borderId="15" xfId="0" applyFont="1" applyFill="1" applyBorder="1" applyAlignment="1">
      <alignment horizontal="center" vertical="center" wrapText="1"/>
    </xf>
    <xf numFmtId="0" fontId="79" fillId="34" borderId="31" xfId="0" applyFont="1" applyFill="1" applyBorder="1" applyAlignment="1">
      <alignment horizontal="center" vertical="center" wrapText="1"/>
    </xf>
    <xf numFmtId="0" fontId="79" fillId="34" borderId="21" xfId="0" applyFont="1" applyFill="1" applyBorder="1" applyAlignment="1">
      <alignment horizontal="center" vertical="center" wrapText="1"/>
    </xf>
    <xf numFmtId="0" fontId="79" fillId="34" borderId="20" xfId="0" applyFont="1" applyFill="1" applyBorder="1" applyAlignment="1">
      <alignment horizontal="center" vertical="center" wrapText="1"/>
    </xf>
    <xf numFmtId="178" fontId="79" fillId="34" borderId="15" xfId="0" applyNumberFormat="1" applyFont="1" applyFill="1" applyBorder="1" applyAlignment="1">
      <alignment horizontal="center" vertical="center" wrapText="1"/>
    </xf>
    <xf numFmtId="178" fontId="79" fillId="34" borderId="17" xfId="0" applyNumberFormat="1" applyFont="1" applyFill="1" applyBorder="1" applyAlignment="1">
      <alignment horizontal="center" vertical="center" wrapText="1"/>
    </xf>
    <xf numFmtId="178" fontId="79" fillId="34" borderId="31" xfId="0" applyNumberFormat="1" applyFont="1" applyFill="1" applyBorder="1" applyAlignment="1">
      <alignment horizontal="center" vertical="center" wrapText="1"/>
    </xf>
    <xf numFmtId="178" fontId="79" fillId="34" borderId="21" xfId="0" applyNumberFormat="1" applyFont="1" applyFill="1" applyBorder="1" applyAlignment="1">
      <alignment horizontal="center" vertical="center" wrapText="1"/>
    </xf>
    <xf numFmtId="178" fontId="79" fillId="34" borderId="22" xfId="0" applyNumberFormat="1" applyFont="1" applyFill="1" applyBorder="1" applyAlignment="1">
      <alignment horizontal="center" vertical="center" wrapText="1"/>
    </xf>
    <xf numFmtId="178" fontId="79" fillId="34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wrapText="1"/>
    </xf>
    <xf numFmtId="0" fontId="79" fillId="34" borderId="10" xfId="0" applyFont="1" applyFill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178" fontId="5" fillId="34" borderId="13" xfId="0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 wrapText="1"/>
    </xf>
    <xf numFmtId="0" fontId="79" fillId="34" borderId="11" xfId="0" applyFont="1" applyFill="1" applyBorder="1" applyAlignment="1">
      <alignment horizontal="center" vertical="center" wrapText="1"/>
    </xf>
    <xf numFmtId="0" fontId="79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8" fontId="79" fillId="34" borderId="10" xfId="0" applyNumberFormat="1" applyFont="1" applyFill="1" applyBorder="1" applyAlignment="1">
      <alignment horizontal="center" vertical="center" wrapText="1"/>
    </xf>
  </cellXfs>
  <cellStyles count="67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0,0_x000d__x000a_NA_x000d__x000a_ 3 2 2 2" xfId="19"/>
    <cellStyle name="20% - 着色 1" xfId="20"/>
    <cellStyle name="20% - 着色 2" xfId="21"/>
    <cellStyle name="20% - 着色 3" xfId="22"/>
    <cellStyle name="20% - 着色 4" xfId="23"/>
    <cellStyle name="20% - 着色 5" xfId="24"/>
    <cellStyle name="20% - 着色 6" xfId="25"/>
    <cellStyle name="40% - 着色 1" xfId="26"/>
    <cellStyle name="40% - 着色 2" xfId="27"/>
    <cellStyle name="40% - 着色 3" xfId="28"/>
    <cellStyle name="40% - 着色 4" xfId="29"/>
    <cellStyle name="40% - 着色 5" xfId="30"/>
    <cellStyle name="40% - 着色 6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ColLevel_1" xfId="38"/>
    <cellStyle name="RowLevel_1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2" xfId="47"/>
    <cellStyle name="常规 16" xfId="48"/>
    <cellStyle name="常规 2" xfId="49"/>
    <cellStyle name="常规 2 2" xfId="50"/>
    <cellStyle name="常规 2 2_Book2" xfId="51"/>
    <cellStyle name="常规 3" xfId="52"/>
    <cellStyle name="常规 3 2 3 2" xfId="53"/>
    <cellStyle name="常规 3 3 2 2" xfId="54"/>
    <cellStyle name="常规 3 3 2 2 2" xfId="55"/>
    <cellStyle name="常规_分市州10月用电量计算模板" xfId="56"/>
    <cellStyle name="常规_复件 月报-2005-01 2 2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2823;&#27719;&#24635;&#34920;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C7">
            <v>1158672.8349</v>
          </cell>
          <cell r="E7">
            <v>11</v>
          </cell>
          <cell r="F7">
            <v>617651.8575</v>
          </cell>
          <cell r="H7">
            <v>7.54</v>
          </cell>
        </row>
        <row r="8">
          <cell r="C8">
            <v>68008.9167</v>
          </cell>
          <cell r="E8">
            <v>23.3068082825522</v>
          </cell>
          <cell r="F8">
            <v>68008.9167</v>
          </cell>
          <cell r="H8">
            <v>23.3068082825522</v>
          </cell>
        </row>
        <row r="9">
          <cell r="C9">
            <v>451878.1764</v>
          </cell>
          <cell r="E9">
            <v>3.44208265864656</v>
          </cell>
          <cell r="F9">
            <v>275407.1414</v>
          </cell>
          <cell r="H9">
            <v>-4.65467371871343</v>
          </cell>
        </row>
        <row r="10">
          <cell r="C10">
            <v>41861.6505</v>
          </cell>
          <cell r="E10">
            <v>3.57524455474376</v>
          </cell>
          <cell r="F10">
            <v>27803.134</v>
          </cell>
          <cell r="H10">
            <v>12.2350520952935</v>
          </cell>
        </row>
        <row r="11">
          <cell r="C11">
            <v>25220.893</v>
          </cell>
          <cell r="E11">
            <v>8.41556608595565</v>
          </cell>
          <cell r="F11">
            <v>7274.723</v>
          </cell>
          <cell r="H11">
            <v>7.739931523668</v>
          </cell>
        </row>
        <row r="12">
          <cell r="C12">
            <v>83377.6104</v>
          </cell>
          <cell r="E12">
            <v>12.4588718916195</v>
          </cell>
          <cell r="F12">
            <v>40767.2499</v>
          </cell>
          <cell r="H12">
            <v>12.7676569239378</v>
          </cell>
        </row>
        <row r="13">
          <cell r="C13">
            <v>62530.126</v>
          </cell>
          <cell r="E13">
            <v>9.24903526333882</v>
          </cell>
          <cell r="F13">
            <v>18459.7942</v>
          </cell>
          <cell r="H13">
            <v>4.32706939316088</v>
          </cell>
        </row>
        <row r="14">
          <cell r="C14">
            <v>82648.22</v>
          </cell>
          <cell r="E14">
            <v>11.725428552658</v>
          </cell>
          <cell r="F14">
            <v>22833.301</v>
          </cell>
          <cell r="H14">
            <v>10.0973578491662</v>
          </cell>
        </row>
        <row r="15">
          <cell r="C15">
            <v>132029.3244</v>
          </cell>
          <cell r="E15">
            <v>12.9700762897768</v>
          </cell>
          <cell r="F15">
            <v>53508.1062</v>
          </cell>
          <cell r="H15">
            <v>15.6112168689057</v>
          </cell>
        </row>
        <row r="16">
          <cell r="C16">
            <v>96223.1926</v>
          </cell>
          <cell r="E16">
            <v>15.5530272114327</v>
          </cell>
          <cell r="F16">
            <v>40054.053</v>
          </cell>
          <cell r="H16">
            <v>19.9817545538346</v>
          </cell>
        </row>
        <row r="17">
          <cell r="C17">
            <v>74614.502</v>
          </cell>
          <cell r="E17">
            <v>5.15167887405735</v>
          </cell>
          <cell r="F17">
            <v>41369.4898</v>
          </cell>
          <cell r="H17">
            <v>1.97246286074335</v>
          </cell>
        </row>
        <row r="18">
          <cell r="C18">
            <v>12964.1149</v>
          </cell>
          <cell r="E18">
            <v>10.8688042588158</v>
          </cell>
          <cell r="F18">
            <v>4631.4185</v>
          </cell>
          <cell r="H18">
            <v>15.4221424510995</v>
          </cell>
        </row>
        <row r="19">
          <cell r="C19">
            <v>27316.108</v>
          </cell>
          <cell r="F19">
            <v>17534.5298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1年8月"/>
    </sheetNames>
    <sheetDataSet>
      <sheetData sheetId="0">
        <row r="5">
          <cell r="C5">
            <v>1458652</v>
          </cell>
          <cell r="E5">
            <v>11.01</v>
          </cell>
        </row>
        <row r="6">
          <cell r="C6">
            <v>1174414</v>
          </cell>
          <cell r="E6">
            <v>7.65</v>
          </cell>
        </row>
        <row r="7">
          <cell r="C7">
            <v>173910</v>
          </cell>
          <cell r="E7">
            <v>54.01</v>
          </cell>
        </row>
        <row r="8">
          <cell r="C8">
            <v>3467611</v>
          </cell>
          <cell r="E8">
            <v>6.38</v>
          </cell>
        </row>
        <row r="9">
          <cell r="C9">
            <v>3096929</v>
          </cell>
          <cell r="E9">
            <v>1.68</v>
          </cell>
        </row>
        <row r="10">
          <cell r="C10">
            <v>2083923</v>
          </cell>
          <cell r="E10">
            <v>7.74</v>
          </cell>
        </row>
        <row r="11">
          <cell r="C11">
            <v>1799099</v>
          </cell>
          <cell r="E11">
            <v>0.32</v>
          </cell>
        </row>
        <row r="12">
          <cell r="C12">
            <v>26050822</v>
          </cell>
          <cell r="E12">
            <v>6.45</v>
          </cell>
        </row>
        <row r="13">
          <cell r="C13">
            <v>19865345</v>
          </cell>
          <cell r="E13">
            <v>5.51</v>
          </cell>
        </row>
        <row r="14">
          <cell r="C14">
            <v>3434089</v>
          </cell>
          <cell r="E14">
            <v>-10.02</v>
          </cell>
        </row>
        <row r="15">
          <cell r="C15">
            <v>2622712</v>
          </cell>
          <cell r="E15">
            <v>-12.42</v>
          </cell>
        </row>
        <row r="16">
          <cell r="C16">
            <v>1104747</v>
          </cell>
          <cell r="E16">
            <v>-28.44</v>
          </cell>
        </row>
        <row r="17">
          <cell r="C17">
            <v>843158</v>
          </cell>
          <cell r="E17">
            <v>-35.61</v>
          </cell>
        </row>
        <row r="22">
          <cell r="C22">
            <v>833373</v>
          </cell>
          <cell r="E22">
            <v>-16.17</v>
          </cell>
        </row>
        <row r="23">
          <cell r="C23">
            <v>391897</v>
          </cell>
          <cell r="E23">
            <v>-26.11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11477470.24737782</v>
          </cell>
          <cell r="C5">
            <v>21.3</v>
          </cell>
        </row>
        <row r="6">
          <cell r="B6">
            <v>3361733.4793588705</v>
          </cell>
          <cell r="C6">
            <v>23.8</v>
          </cell>
        </row>
        <row r="7">
          <cell r="B7">
            <v>289626.630002367</v>
          </cell>
          <cell r="C7">
            <v>23</v>
          </cell>
        </row>
        <row r="8">
          <cell r="B8">
            <v>405437.969770261</v>
          </cell>
          <cell r="C8">
            <v>21.3</v>
          </cell>
        </row>
        <row r="9">
          <cell r="B9">
            <v>994400.0677736042</v>
          </cell>
          <cell r="C9">
            <v>21.7</v>
          </cell>
        </row>
        <row r="10">
          <cell r="B10">
            <v>926380.642574544</v>
          </cell>
          <cell r="C10">
            <v>20.3</v>
          </cell>
        </row>
        <row r="11">
          <cell r="B11">
            <v>889491.3843112211</v>
          </cell>
          <cell r="C11">
            <v>20.5</v>
          </cell>
        </row>
        <row r="12">
          <cell r="B12">
            <v>1060861.3822056244</v>
          </cell>
          <cell r="C12">
            <v>22.2</v>
          </cell>
        </row>
        <row r="13">
          <cell r="B13">
            <v>787783.627009115</v>
          </cell>
          <cell r="C13">
            <v>7.9</v>
          </cell>
        </row>
        <row r="14">
          <cell r="B14">
            <v>662363.7533007225</v>
          </cell>
          <cell r="C14">
            <v>19.1</v>
          </cell>
        </row>
        <row r="15">
          <cell r="B15">
            <v>1421047.3274270373</v>
          </cell>
          <cell r="C15">
            <v>23.1</v>
          </cell>
        </row>
        <row r="16">
          <cell r="B16">
            <v>311819.1425724357</v>
          </cell>
          <cell r="C16">
            <v>23.7</v>
          </cell>
        </row>
        <row r="17">
          <cell r="B17">
            <v>135943.8768097438</v>
          </cell>
          <cell r="C17">
            <v>23.6</v>
          </cell>
        </row>
        <row r="18">
          <cell r="B18">
            <v>230580.96426228093</v>
          </cell>
          <cell r="C18">
            <v>29.4</v>
          </cell>
        </row>
        <row r="21">
          <cell r="B21">
            <v>11477470.24737782</v>
          </cell>
          <cell r="D21">
            <v>21.34694374483071</v>
          </cell>
        </row>
        <row r="23">
          <cell r="B23">
            <v>9863114.80181289</v>
          </cell>
          <cell r="D23">
            <v>21.5</v>
          </cell>
        </row>
        <row r="24">
          <cell r="B24">
            <v>1614355.4455649294</v>
          </cell>
          <cell r="D24">
            <v>20.420137716494267</v>
          </cell>
        </row>
        <row r="26">
          <cell r="B26">
            <v>9828197.728307124</v>
          </cell>
          <cell r="D26">
            <v>19.7</v>
          </cell>
        </row>
        <row r="27">
          <cell r="B27">
            <v>1649272.519070696</v>
          </cell>
          <cell r="D27">
            <v>32.18491441749791</v>
          </cell>
        </row>
        <row r="31">
          <cell r="B31">
            <v>3037618.5</v>
          </cell>
          <cell r="C31">
            <v>25.3</v>
          </cell>
        </row>
        <row r="33">
          <cell r="B33">
            <v>364804.9</v>
          </cell>
          <cell r="C33">
            <v>34.3</v>
          </cell>
        </row>
        <row r="34">
          <cell r="B34">
            <v>33440.6</v>
          </cell>
          <cell r="C34">
            <v>33.4</v>
          </cell>
        </row>
        <row r="35">
          <cell r="B35">
            <v>57717.8</v>
          </cell>
          <cell r="C35">
            <v>29.4</v>
          </cell>
        </row>
        <row r="36">
          <cell r="B36">
            <v>189479.5</v>
          </cell>
          <cell r="C36">
            <v>2.7</v>
          </cell>
        </row>
        <row r="37">
          <cell r="B37">
            <v>16216.3</v>
          </cell>
          <cell r="C37">
            <v>29.3</v>
          </cell>
        </row>
        <row r="38">
          <cell r="B38">
            <v>60804.3</v>
          </cell>
          <cell r="C38">
            <v>35.6</v>
          </cell>
        </row>
        <row r="39">
          <cell r="B39">
            <v>122576.2</v>
          </cell>
          <cell r="C39">
            <v>25.2</v>
          </cell>
        </row>
        <row r="40">
          <cell r="B40">
            <v>54839.8</v>
          </cell>
          <cell r="C40">
            <v>-1.3</v>
          </cell>
        </row>
        <row r="41">
          <cell r="B41">
            <v>17915</v>
          </cell>
          <cell r="C41">
            <v>27.4</v>
          </cell>
        </row>
        <row r="42">
          <cell r="B42">
            <v>6751.2</v>
          </cell>
          <cell r="C42">
            <v>26.1</v>
          </cell>
        </row>
        <row r="43">
          <cell r="B43">
            <v>817.6</v>
          </cell>
          <cell r="C43">
            <v>27.6</v>
          </cell>
        </row>
        <row r="44">
          <cell r="B44">
            <v>170366.4</v>
          </cell>
          <cell r="C44">
            <v>23.9</v>
          </cell>
        </row>
        <row r="45">
          <cell r="B45">
            <v>148740.4</v>
          </cell>
          <cell r="C45">
            <v>20.2</v>
          </cell>
        </row>
        <row r="46">
          <cell r="B46">
            <v>53721.2</v>
          </cell>
          <cell r="C46">
            <v>29.2</v>
          </cell>
        </row>
        <row r="47">
          <cell r="B47">
            <v>42978.4</v>
          </cell>
          <cell r="C47">
            <v>21.8</v>
          </cell>
        </row>
        <row r="48">
          <cell r="B48">
            <v>37791.9</v>
          </cell>
          <cell r="C48">
            <v>23.2</v>
          </cell>
        </row>
        <row r="49">
          <cell r="B49">
            <v>11757</v>
          </cell>
          <cell r="C49">
            <v>-32.6</v>
          </cell>
        </row>
        <row r="50">
          <cell r="B50">
            <v>635143.6</v>
          </cell>
          <cell r="C50">
            <v>22.9</v>
          </cell>
        </row>
        <row r="51">
          <cell r="B51">
            <v>103963.2</v>
          </cell>
          <cell r="C51">
            <v>7.7</v>
          </cell>
        </row>
        <row r="52">
          <cell r="B52">
            <v>35574.3</v>
          </cell>
          <cell r="C52">
            <v>11.2</v>
          </cell>
        </row>
        <row r="53">
          <cell r="B53">
            <v>799432.9</v>
          </cell>
          <cell r="C53">
            <v>38.6</v>
          </cell>
        </row>
        <row r="54">
          <cell r="B54">
            <v>10408.4</v>
          </cell>
          <cell r="C54">
            <v>-12.8</v>
          </cell>
        </row>
        <row r="55">
          <cell r="B55">
            <v>62377.6</v>
          </cell>
          <cell r="C55">
            <v>29.7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1113935</v>
          </cell>
          <cell r="C3">
            <v>24.310338670582922</v>
          </cell>
          <cell r="D3">
            <v>679207</v>
          </cell>
          <cell r="E3">
            <v>16.932482172800746</v>
          </cell>
        </row>
        <row r="7">
          <cell r="B7">
            <v>9315</v>
          </cell>
          <cell r="C7">
            <v>26.13405551794176</v>
          </cell>
          <cell r="D7">
            <v>6947</v>
          </cell>
          <cell r="E7">
            <v>65.01187648456056</v>
          </cell>
        </row>
        <row r="8">
          <cell r="B8">
            <v>55100</v>
          </cell>
          <cell r="C8">
            <v>13.055789236103976</v>
          </cell>
          <cell r="D8">
            <v>52290</v>
          </cell>
          <cell r="E8">
            <v>22.665853429670648</v>
          </cell>
        </row>
        <row r="9">
          <cell r="B9">
            <v>13628</v>
          </cell>
          <cell r="C9">
            <v>28.287677680504572</v>
          </cell>
          <cell r="D9">
            <v>10864</v>
          </cell>
          <cell r="E9">
            <v>5.3019288552874</v>
          </cell>
        </row>
        <row r="10">
          <cell r="B10">
            <v>35677</v>
          </cell>
          <cell r="C10">
            <v>39.833032844712704</v>
          </cell>
          <cell r="D10">
            <v>31608</v>
          </cell>
          <cell r="E10">
            <v>40.03810198927829</v>
          </cell>
        </row>
        <row r="11">
          <cell r="B11">
            <v>65726</v>
          </cell>
          <cell r="C11">
            <v>23.082397003745328</v>
          </cell>
          <cell r="D11">
            <v>49223</v>
          </cell>
          <cell r="E11">
            <v>6.630995190849617</v>
          </cell>
        </row>
        <row r="12">
          <cell r="B12">
            <v>32479</v>
          </cell>
          <cell r="C12">
            <v>56.23166097455385</v>
          </cell>
          <cell r="D12">
            <v>26017</v>
          </cell>
          <cell r="E12">
            <v>27.129245052528717</v>
          </cell>
        </row>
        <row r="13">
          <cell r="B13">
            <v>21555</v>
          </cell>
          <cell r="C13">
            <v>33.61641457971734</v>
          </cell>
          <cell r="D13">
            <v>14806</v>
          </cell>
          <cell r="E13">
            <v>51.54554759467757</v>
          </cell>
        </row>
        <row r="15">
          <cell r="B15">
            <v>90058</v>
          </cell>
          <cell r="C15">
            <v>54.45486819764352</v>
          </cell>
          <cell r="D15">
            <v>67563</v>
          </cell>
          <cell r="E15">
            <v>75.84456821612616</v>
          </cell>
        </row>
        <row r="16">
          <cell r="B16">
            <v>92088</v>
          </cell>
          <cell r="C16">
            <v>9.176269739650024</v>
          </cell>
          <cell r="D16">
            <v>60703</v>
          </cell>
          <cell r="E16">
            <v>-2.2055032865060014</v>
          </cell>
        </row>
        <row r="17">
          <cell r="B17">
            <v>208443</v>
          </cell>
          <cell r="C17">
            <v>52.37952511842798</v>
          </cell>
          <cell r="D17">
            <v>60539</v>
          </cell>
          <cell r="E17">
            <v>5.650861241514107</v>
          </cell>
        </row>
        <row r="18">
          <cell r="B18">
            <v>55450</v>
          </cell>
          <cell r="C18">
            <v>30.97290785837447</v>
          </cell>
          <cell r="D18">
            <v>36275</v>
          </cell>
          <cell r="E18">
            <v>4.653511049564372</v>
          </cell>
        </row>
        <row r="19">
          <cell r="B19">
            <v>43002</v>
          </cell>
          <cell r="C19">
            <v>9.999232599186556</v>
          </cell>
          <cell r="D19">
            <v>30037</v>
          </cell>
          <cell r="E19">
            <v>14.69757140675118</v>
          </cell>
        </row>
        <row r="20">
          <cell r="B20">
            <v>50131</v>
          </cell>
          <cell r="C20">
            <v>11.749888542131089</v>
          </cell>
          <cell r="D20">
            <v>37005</v>
          </cell>
          <cell r="E20">
            <v>11.844889076950977</v>
          </cell>
        </row>
      </sheetData>
      <sheetData sheetId="2">
        <row r="6">
          <cell r="B6">
            <v>275441</v>
          </cell>
          <cell r="C6">
            <v>2395534</v>
          </cell>
          <cell r="E6">
            <v>12.005951122989252</v>
          </cell>
        </row>
        <row r="7">
          <cell r="B7">
            <v>201966</v>
          </cell>
          <cell r="C7">
            <v>1950905</v>
          </cell>
          <cell r="E7">
            <v>7.614051074758725</v>
          </cell>
        </row>
        <row r="8">
          <cell r="B8">
            <v>73475</v>
          </cell>
          <cell r="C8">
            <v>444629</v>
          </cell>
          <cell r="E8">
            <v>36.43781222766383</v>
          </cell>
        </row>
        <row r="9">
          <cell r="B9">
            <v>136250</v>
          </cell>
          <cell r="C9">
            <v>1113935</v>
          </cell>
          <cell r="E9">
            <v>24.310338670582933</v>
          </cell>
        </row>
        <row r="10">
          <cell r="B10">
            <v>64149</v>
          </cell>
          <cell r="C10">
            <v>679207</v>
          </cell>
          <cell r="E10">
            <v>16.93248217280074</v>
          </cell>
        </row>
        <row r="11">
          <cell r="B11">
            <v>127892</v>
          </cell>
          <cell r="C11">
            <v>1147725</v>
          </cell>
          <cell r="E11">
            <v>1.552048162069185</v>
          </cell>
        </row>
        <row r="12">
          <cell r="B12">
            <v>319738</v>
          </cell>
          <cell r="C12">
            <v>3431951</v>
          </cell>
          <cell r="E12">
            <v>3.707129543899686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32404435.726077</v>
          </cell>
          <cell r="D6">
            <v>30671176.965168</v>
          </cell>
          <cell r="F6">
            <v>8.02808445642404</v>
          </cell>
        </row>
        <row r="7">
          <cell r="C7">
            <v>21131737.142372</v>
          </cell>
          <cell r="D7">
            <v>19292040.476298</v>
          </cell>
          <cell r="F7">
            <v>13.152247366046382</v>
          </cell>
        </row>
        <row r="8">
          <cell r="C8">
            <v>5813047.798814</v>
          </cell>
          <cell r="D8">
            <v>5866601.952582</v>
          </cell>
          <cell r="F8">
            <v>1.950702508224552</v>
          </cell>
        </row>
        <row r="9">
          <cell r="C9">
            <v>751165.567983</v>
          </cell>
          <cell r="D9">
            <v>809310.567224</v>
          </cell>
          <cell r="F9">
            <v>-7.698475020374445</v>
          </cell>
        </row>
        <row r="10">
          <cell r="C10">
            <v>4474676.749794</v>
          </cell>
          <cell r="D10">
            <v>4485749.615519</v>
          </cell>
          <cell r="F10">
            <v>-2.470238099726629</v>
          </cell>
        </row>
        <row r="11">
          <cell r="C11">
            <v>224433.336153</v>
          </cell>
          <cell r="D11">
            <v>207812.273171</v>
          </cell>
          <cell r="F11">
            <v>8.183023236587346</v>
          </cell>
        </row>
        <row r="12">
          <cell r="C12">
            <v>27588759.357415</v>
          </cell>
          <cell r="D12">
            <v>24651339.974751</v>
          </cell>
          <cell r="F12">
            <v>19.256409679484193</v>
          </cell>
        </row>
        <row r="13">
          <cell r="C13">
            <v>6596123.901348</v>
          </cell>
          <cell r="D13">
            <v>5546135.535353001</v>
          </cell>
          <cell r="F13">
            <v>26.735779357886173</v>
          </cell>
        </row>
        <row r="14">
          <cell r="C14">
            <v>20465065.221682</v>
          </cell>
          <cell r="D14">
            <v>18594682.283379003</v>
          </cell>
          <cell r="F14">
            <v>17.021137362463023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034925_1"/>
    </sheetNames>
    <sheetDataSet>
      <sheetData sheetId="0">
        <row r="6">
          <cell r="E6">
            <v>18</v>
          </cell>
        </row>
        <row r="7">
          <cell r="E7" t="str">
            <v>  </v>
          </cell>
        </row>
        <row r="8">
          <cell r="E8">
            <v>-8.8</v>
          </cell>
        </row>
        <row r="9">
          <cell r="E9">
            <v>30.7</v>
          </cell>
        </row>
        <row r="10">
          <cell r="E10">
            <v>19.3</v>
          </cell>
        </row>
        <row r="11">
          <cell r="E11" t="str">
            <v>  </v>
          </cell>
        </row>
        <row r="12">
          <cell r="E12">
            <v>25.5</v>
          </cell>
        </row>
        <row r="13">
          <cell r="E13">
            <v>17.8</v>
          </cell>
        </row>
        <row r="14">
          <cell r="E14" t="str">
            <v>  </v>
          </cell>
        </row>
        <row r="15">
          <cell r="E15">
            <v>33.2</v>
          </cell>
        </row>
        <row r="16">
          <cell r="E16">
            <v>24.7</v>
          </cell>
        </row>
        <row r="17">
          <cell r="E17">
            <v>12</v>
          </cell>
        </row>
        <row r="18">
          <cell r="E18" t="str">
            <v>  </v>
          </cell>
        </row>
        <row r="19">
          <cell r="E19">
            <v>2.7</v>
          </cell>
        </row>
        <row r="20">
          <cell r="E20">
            <v>26.2</v>
          </cell>
        </row>
        <row r="21">
          <cell r="E21">
            <v>12.8</v>
          </cell>
        </row>
        <row r="22">
          <cell r="E22">
            <v>27</v>
          </cell>
        </row>
        <row r="23">
          <cell r="E23">
            <v>6.3</v>
          </cell>
        </row>
        <row r="26">
          <cell r="E26">
            <v>-7.2</v>
          </cell>
        </row>
        <row r="27">
          <cell r="E27">
            <v>3</v>
          </cell>
        </row>
        <row r="28">
          <cell r="E28">
            <v>4.9</v>
          </cell>
        </row>
        <row r="29">
          <cell r="E29">
            <v>11</v>
          </cell>
        </row>
        <row r="30">
          <cell r="E30" t="str">
            <v>  </v>
          </cell>
        </row>
        <row r="31">
          <cell r="E31">
            <v>6.5</v>
          </cell>
        </row>
        <row r="32">
          <cell r="E32">
            <v>173.8</v>
          </cell>
        </row>
        <row r="33">
          <cell r="E33">
            <v>94.4</v>
          </cell>
        </row>
        <row r="34">
          <cell r="E34">
            <v>-18.8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PI "/>
    </sheetNames>
    <sheetDataSet>
      <sheetData sheetId="0">
        <row r="9">
          <cell r="B9">
            <v>100.02505874</v>
          </cell>
          <cell r="C9">
            <v>99.72483894</v>
          </cell>
          <cell r="D9">
            <v>99.93016155</v>
          </cell>
        </row>
        <row r="10">
          <cell r="B10">
            <v>100.40736219</v>
          </cell>
          <cell r="C10">
            <v>95.33180343</v>
          </cell>
          <cell r="D10">
            <v>98.54121232</v>
          </cell>
        </row>
        <row r="18">
          <cell r="B18">
            <v>100.04433528</v>
          </cell>
          <cell r="C18">
            <v>99.86899915</v>
          </cell>
          <cell r="D18">
            <v>99.81183254</v>
          </cell>
        </row>
        <row r="19">
          <cell r="B19">
            <v>100</v>
          </cell>
          <cell r="C19">
            <v>100.33031323</v>
          </cell>
          <cell r="D19">
            <v>98.71309533</v>
          </cell>
        </row>
        <row r="20">
          <cell r="B20">
            <v>100.17079781</v>
          </cell>
          <cell r="C20">
            <v>100.15257109</v>
          </cell>
          <cell r="D20">
            <v>100.11916674</v>
          </cell>
        </row>
        <row r="21">
          <cell r="B21">
            <v>99.4814308</v>
          </cell>
          <cell r="C21">
            <v>106.03331844</v>
          </cell>
          <cell r="D21">
            <v>103.39009008</v>
          </cell>
        </row>
        <row r="22">
          <cell r="B22">
            <v>99.92779764</v>
          </cell>
          <cell r="C22">
            <v>102.55668129</v>
          </cell>
          <cell r="D22">
            <v>101.21012219</v>
          </cell>
        </row>
        <row r="23">
          <cell r="B23">
            <v>99.98345355</v>
          </cell>
          <cell r="C23">
            <v>100.89158318</v>
          </cell>
          <cell r="D23">
            <v>101.97195584</v>
          </cell>
        </row>
        <row r="24">
          <cell r="B24">
            <v>98.99554279</v>
          </cell>
          <cell r="C24">
            <v>95.03155264</v>
          </cell>
          <cell r="D24">
            <v>97.83405976</v>
          </cell>
        </row>
        <row r="25">
          <cell r="B25">
            <v>99.92724443</v>
          </cell>
          <cell r="C25">
            <v>100.60204331</v>
          </cell>
          <cell r="D25">
            <v>100.75986838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5.9</v>
          </cell>
        </row>
        <row r="6">
          <cell r="G6">
            <v>0.7389878163073904</v>
          </cell>
        </row>
        <row r="7">
          <cell r="G7">
            <v>-9.880787253983126</v>
          </cell>
        </row>
        <row r="9">
          <cell r="G9">
            <v>10.8</v>
          </cell>
        </row>
        <row r="10">
          <cell r="G10">
            <v>6.9</v>
          </cell>
        </row>
        <row r="11">
          <cell r="G11">
            <v>8.1</v>
          </cell>
        </row>
        <row r="12">
          <cell r="G12">
            <v>7.2</v>
          </cell>
        </row>
        <row r="13">
          <cell r="G13">
            <v>12.6</v>
          </cell>
        </row>
        <row r="14">
          <cell r="G14">
            <v>5.8</v>
          </cell>
        </row>
        <row r="15">
          <cell r="G15">
            <v>-6.2</v>
          </cell>
        </row>
        <row r="16">
          <cell r="G16">
            <v>22.6</v>
          </cell>
        </row>
        <row r="17">
          <cell r="G17">
            <v>11.3</v>
          </cell>
        </row>
        <row r="18">
          <cell r="G18">
            <v>16.2</v>
          </cell>
        </row>
        <row r="19">
          <cell r="G19">
            <v>43.8</v>
          </cell>
        </row>
        <row r="22">
          <cell r="G22">
            <v>5.9</v>
          </cell>
        </row>
        <row r="23">
          <cell r="G23">
            <v>-14.1</v>
          </cell>
        </row>
        <row r="24">
          <cell r="G24">
            <v>7</v>
          </cell>
        </row>
        <row r="25">
          <cell r="G25">
            <v>15.1</v>
          </cell>
        </row>
        <row r="26">
          <cell r="G26">
            <v>-18.3</v>
          </cell>
        </row>
        <row r="27">
          <cell r="G27">
            <v>1.5</v>
          </cell>
        </row>
        <row r="28">
          <cell r="G28">
            <v>8.5</v>
          </cell>
        </row>
        <row r="29">
          <cell r="G29">
            <v>-8.346130028633835</v>
          </cell>
        </row>
        <row r="30">
          <cell r="G30">
            <v>11.7</v>
          </cell>
        </row>
        <row r="31">
          <cell r="G31">
            <v>-12.691384142756302</v>
          </cell>
        </row>
        <row r="32">
          <cell r="G32">
            <v>10.4</v>
          </cell>
        </row>
        <row r="33">
          <cell r="G33">
            <v>16.1</v>
          </cell>
        </row>
        <row r="34">
          <cell r="G34">
            <v>12.061828674560736</v>
          </cell>
        </row>
        <row r="38">
          <cell r="G38">
            <v>5.583181094256773</v>
          </cell>
        </row>
        <row r="39">
          <cell r="G39">
            <v>-7.19767683167436</v>
          </cell>
        </row>
        <row r="40">
          <cell r="G40">
            <v>14.869535019656354</v>
          </cell>
        </row>
        <row r="41">
          <cell r="G41">
            <v>1.9263507996450713</v>
          </cell>
        </row>
        <row r="42">
          <cell r="G42">
            <v>15.661147121149078</v>
          </cell>
        </row>
        <row r="43">
          <cell r="G43">
            <v>23.1</v>
          </cell>
        </row>
        <row r="44">
          <cell r="G44">
            <v>3.6</v>
          </cell>
        </row>
        <row r="45">
          <cell r="G45">
            <v>6.57870345231335</v>
          </cell>
        </row>
        <row r="46">
          <cell r="G46">
            <v>2.080009465893906</v>
          </cell>
        </row>
        <row r="47">
          <cell r="G47">
            <v>-2.1</v>
          </cell>
        </row>
        <row r="48">
          <cell r="G48">
            <v>16.883170072495513</v>
          </cell>
        </row>
        <row r="52">
          <cell r="G52">
            <v>6.4</v>
          </cell>
        </row>
        <row r="53">
          <cell r="G53">
            <v>19.695782567947507</v>
          </cell>
        </row>
        <row r="54">
          <cell r="G54">
            <v>-9.682286785379567</v>
          </cell>
        </row>
        <row r="55">
          <cell r="G55">
            <v>14.1</v>
          </cell>
        </row>
        <row r="56">
          <cell r="G56">
            <v>9.5</v>
          </cell>
        </row>
        <row r="57">
          <cell r="G57">
            <v>9.3</v>
          </cell>
        </row>
        <row r="58">
          <cell r="G58">
            <v>5.7</v>
          </cell>
        </row>
        <row r="59">
          <cell r="G59">
            <v>12.5</v>
          </cell>
        </row>
        <row r="60">
          <cell r="G60">
            <v>6.4</v>
          </cell>
        </row>
        <row r="61">
          <cell r="G61">
            <v>-19.2</v>
          </cell>
        </row>
        <row r="62">
          <cell r="G62">
            <v>55.7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 "/>
      <sheetName val="1-5月"/>
      <sheetName val="1-6月"/>
      <sheetName val="工业"/>
      <sheetName val="1-7月"/>
      <sheetName val="1-8月"/>
      <sheetName val="1-9月"/>
      <sheetName val="1-10月"/>
      <sheetName val="1-11月"/>
      <sheetName val="1-12月"/>
    </sheetNames>
    <sheetDataSet>
      <sheetData sheetId="7">
        <row r="4">
          <cell r="D4">
            <v>18</v>
          </cell>
        </row>
        <row r="5">
          <cell r="D5">
            <v>21.1</v>
          </cell>
        </row>
        <row r="6">
          <cell r="D6">
            <v>28.4</v>
          </cell>
        </row>
        <row r="7">
          <cell r="D7">
            <v>18.6</v>
          </cell>
        </row>
        <row r="8">
          <cell r="D8">
            <v>18.6</v>
          </cell>
        </row>
        <row r="9">
          <cell r="D9">
            <v>22.2</v>
          </cell>
        </row>
        <row r="10">
          <cell r="D10">
            <v>21</v>
          </cell>
        </row>
        <row r="11">
          <cell r="D11">
            <v>28</v>
          </cell>
        </row>
        <row r="12">
          <cell r="D12">
            <v>18.4</v>
          </cell>
        </row>
        <row r="13">
          <cell r="D13">
            <v>14.3</v>
          </cell>
        </row>
        <row r="14">
          <cell r="D14">
            <v>16.5</v>
          </cell>
        </row>
        <row r="15">
          <cell r="D15">
            <v>17</v>
          </cell>
        </row>
        <row r="16">
          <cell r="D16">
            <v>14.5</v>
          </cell>
        </row>
        <row r="17">
          <cell r="D17">
            <v>12.4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083201_1"/>
      <sheetName val="T083302_1"/>
      <sheetName val="T083302_2"/>
      <sheetName val="T030348_1"/>
      <sheetName val="T101635_1"/>
      <sheetName val="T022816_1"/>
      <sheetName val="T083938_1"/>
      <sheetName val="T083938_2"/>
      <sheetName val="T083938_3"/>
    </sheetNames>
    <sheetDataSet>
      <sheetData sheetId="4">
        <row r="6">
          <cell r="E6">
            <v>24.2</v>
          </cell>
        </row>
        <row r="7">
          <cell r="E7">
            <v>47</v>
          </cell>
        </row>
        <row r="8">
          <cell r="E8">
            <v>46.7</v>
          </cell>
        </row>
        <row r="9">
          <cell r="E9">
            <v>-29.7</v>
          </cell>
        </row>
        <row r="10">
          <cell r="E10">
            <v>25.3</v>
          </cell>
        </row>
        <row r="11">
          <cell r="E11">
            <v>0.8</v>
          </cell>
        </row>
        <row r="12">
          <cell r="E12">
            <v>32.6</v>
          </cell>
        </row>
        <row r="13">
          <cell r="E13">
            <v>8</v>
          </cell>
        </row>
        <row r="14">
          <cell r="E14">
            <v>31.2</v>
          </cell>
        </row>
        <row r="15">
          <cell r="E15">
            <v>9.3</v>
          </cell>
        </row>
        <row r="16">
          <cell r="E16">
            <v>73</v>
          </cell>
        </row>
        <row r="17">
          <cell r="E17">
            <v>10.3</v>
          </cell>
        </row>
        <row r="18">
          <cell r="E18">
            <v>40.7</v>
          </cell>
        </row>
        <row r="20">
          <cell r="E20">
            <v>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5" sqref="G5"/>
    </sheetView>
  </sheetViews>
  <sheetFormatPr defaultColWidth="8.00390625" defaultRowHeight="14.25"/>
  <cols>
    <col min="1" max="1" width="20.875" style="192" bestFit="1" customWidth="1"/>
    <col min="2" max="2" width="8.00390625" style="192" customWidth="1"/>
    <col min="3" max="3" width="12.00390625" style="192" customWidth="1"/>
    <col min="4" max="4" width="17.625" style="192" customWidth="1"/>
    <col min="5" max="5" width="17.00390625" style="192" customWidth="1"/>
    <col min="6" max="7" width="8.00390625" style="48" customWidth="1"/>
    <col min="8" max="11" width="7.375" style="48" customWidth="1"/>
    <col min="12" max="16384" width="8.00390625" style="48" customWidth="1"/>
  </cols>
  <sheetData>
    <row r="1" spans="1:5" ht="35.25" customHeight="1">
      <c r="A1" s="264" t="s">
        <v>260</v>
      </c>
      <c r="B1" s="265"/>
      <c r="C1" s="265"/>
      <c r="D1" s="265"/>
      <c r="E1" s="265"/>
    </row>
    <row r="2" spans="1:5" ht="35.25" customHeight="1">
      <c r="A2" s="193"/>
      <c r="B2" s="193"/>
      <c r="C2" s="193"/>
      <c r="D2" s="193"/>
      <c r="E2" s="193"/>
    </row>
    <row r="3" spans="1:5" ht="35.25" customHeight="1">
      <c r="A3" s="194" t="s">
        <v>0</v>
      </c>
      <c r="B3" s="195" t="s">
        <v>1</v>
      </c>
      <c r="C3" s="208" t="s">
        <v>256</v>
      </c>
      <c r="D3" s="195" t="s">
        <v>2</v>
      </c>
      <c r="E3" s="196" t="s">
        <v>3</v>
      </c>
    </row>
    <row r="4" spans="1:5" ht="35.25" customHeight="1">
      <c r="A4" s="194" t="s">
        <v>4</v>
      </c>
      <c r="B4" s="195" t="s">
        <v>5</v>
      </c>
      <c r="C4" s="209" t="s">
        <v>261</v>
      </c>
      <c r="D4" s="197" t="s">
        <v>264</v>
      </c>
      <c r="E4" s="198" t="s">
        <v>271</v>
      </c>
    </row>
    <row r="5" spans="1:5" ht="35.25" customHeight="1">
      <c r="A5" s="194" t="s">
        <v>6</v>
      </c>
      <c r="B5" s="195" t="s">
        <v>5</v>
      </c>
      <c r="C5" s="210"/>
      <c r="D5" s="199"/>
      <c r="E5" s="199" t="s">
        <v>271</v>
      </c>
    </row>
    <row r="6" spans="1:5" ht="35.25" customHeight="1">
      <c r="A6" s="194" t="s">
        <v>7</v>
      </c>
      <c r="B6" s="195" t="s">
        <v>5</v>
      </c>
      <c r="C6" s="210"/>
      <c r="D6" s="200"/>
      <c r="E6" s="199">
        <v>0.095</v>
      </c>
    </row>
    <row r="7" spans="1:5" ht="35.25" customHeight="1">
      <c r="A7" s="194" t="s">
        <v>8</v>
      </c>
      <c r="B7" s="195" t="s">
        <v>5</v>
      </c>
      <c r="C7" s="210"/>
      <c r="D7" s="200"/>
      <c r="E7" s="199">
        <v>0.09</v>
      </c>
    </row>
    <row r="8" spans="1:5" ht="35.25" customHeight="1">
      <c r="A8" s="194" t="s">
        <v>9</v>
      </c>
      <c r="B8" s="195" t="s">
        <v>5</v>
      </c>
      <c r="C8" s="217" t="s">
        <v>270</v>
      </c>
      <c r="D8" s="200"/>
      <c r="E8" s="201"/>
    </row>
    <row r="9" spans="1:5" ht="35.25" customHeight="1">
      <c r="A9" s="194" t="s">
        <v>10</v>
      </c>
      <c r="B9" s="195" t="s">
        <v>5</v>
      </c>
      <c r="C9" s="200" t="s">
        <v>262</v>
      </c>
      <c r="D9" s="200" t="s">
        <v>262</v>
      </c>
      <c r="E9" s="200" t="s">
        <v>273</v>
      </c>
    </row>
    <row r="10" spans="1:5" ht="35.25" customHeight="1">
      <c r="A10" s="202" t="s">
        <v>11</v>
      </c>
      <c r="B10" s="195" t="s">
        <v>5</v>
      </c>
      <c r="C10" s="210"/>
      <c r="D10" s="201" t="s">
        <v>265</v>
      </c>
      <c r="E10" s="201">
        <v>0.04</v>
      </c>
    </row>
    <row r="11" spans="1:5" ht="35.25" customHeight="1">
      <c r="A11" s="194" t="s">
        <v>12</v>
      </c>
      <c r="B11" s="195" t="s">
        <v>5</v>
      </c>
      <c r="C11" s="216" t="s">
        <v>269</v>
      </c>
      <c r="D11" s="216" t="s">
        <v>269</v>
      </c>
      <c r="E11" s="222" t="s">
        <v>272</v>
      </c>
    </row>
    <row r="12" spans="1:5" ht="35.25" customHeight="1">
      <c r="A12" s="214" t="s">
        <v>266</v>
      </c>
      <c r="B12" s="215" t="s">
        <v>267</v>
      </c>
      <c r="C12" s="203" t="s">
        <v>268</v>
      </c>
      <c r="D12" s="203">
        <v>70</v>
      </c>
      <c r="E12" s="204"/>
    </row>
    <row r="13" spans="1:5" ht="35.25" customHeight="1">
      <c r="A13" s="202" t="s">
        <v>13</v>
      </c>
      <c r="B13" s="195" t="s">
        <v>5</v>
      </c>
      <c r="C13" s="210" t="s">
        <v>257</v>
      </c>
      <c r="D13" s="210" t="s">
        <v>257</v>
      </c>
      <c r="E13" s="200"/>
    </row>
    <row r="14" spans="1:5" ht="35.25" customHeight="1">
      <c r="A14" s="194" t="s">
        <v>14</v>
      </c>
      <c r="B14" s="195" t="s">
        <v>5</v>
      </c>
      <c r="C14" s="211" t="s">
        <v>263</v>
      </c>
      <c r="D14" s="205"/>
      <c r="E14" s="223" t="s">
        <v>274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:C1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303" t="s">
        <v>162</v>
      </c>
      <c r="B1" s="303"/>
      <c r="C1" s="303"/>
    </row>
    <row r="2" spans="1:3" ht="6.75" customHeight="1">
      <c r="A2" s="76"/>
      <c r="B2" s="76"/>
      <c r="C2" s="76"/>
    </row>
    <row r="3" spans="1:3" ht="15.75" customHeight="1">
      <c r="A3" s="77"/>
      <c r="B3" s="304"/>
      <c r="C3" s="304"/>
    </row>
    <row r="4" spans="1:3" ht="32.25" customHeight="1">
      <c r="A4" s="78" t="s">
        <v>52</v>
      </c>
      <c r="B4" s="79" t="s">
        <v>163</v>
      </c>
      <c r="C4" s="80" t="s">
        <v>18</v>
      </c>
    </row>
    <row r="5" spans="1:3" ht="17.25">
      <c r="A5" s="81" t="s">
        <v>164</v>
      </c>
      <c r="B5" s="82">
        <f>'[2]Sheet1'!$B31/10000</f>
        <v>303.76185</v>
      </c>
      <c r="C5" s="83">
        <f>ROUND('[2]Sheet1'!$C$31,1)</f>
        <v>25.3</v>
      </c>
    </row>
    <row r="6" spans="1:3" ht="21" customHeight="1">
      <c r="A6" s="81" t="s">
        <v>165</v>
      </c>
      <c r="B6" s="84">
        <f>'[2]Sheet1'!$B33/10000</f>
        <v>36.48049</v>
      </c>
      <c r="C6" s="85">
        <f>ROUND('[2]Sheet1'!$C33,1)</f>
        <v>34.3</v>
      </c>
    </row>
    <row r="7" spans="1:3" ht="21" customHeight="1">
      <c r="A7" s="81" t="s">
        <v>166</v>
      </c>
      <c r="B7" s="84">
        <f>'[2]Sheet1'!$B34/10000</f>
        <v>3.34406</v>
      </c>
      <c r="C7" s="85">
        <f>ROUND('[2]Sheet1'!$C34,1)</f>
        <v>33.4</v>
      </c>
    </row>
    <row r="8" spans="1:3" ht="21" customHeight="1">
      <c r="A8" s="81" t="s">
        <v>167</v>
      </c>
      <c r="B8" s="84">
        <f>'[2]Sheet1'!$B35/10000</f>
        <v>5.771780000000001</v>
      </c>
      <c r="C8" s="85">
        <f>ROUND('[2]Sheet1'!$C35,1)</f>
        <v>29.4</v>
      </c>
    </row>
    <row r="9" spans="1:3" ht="21" customHeight="1">
      <c r="A9" s="81" t="s">
        <v>168</v>
      </c>
      <c r="B9" s="84">
        <f>'[2]Sheet1'!$B36/10000</f>
        <v>18.94795</v>
      </c>
      <c r="C9" s="85">
        <f>ROUND('[2]Sheet1'!$C36,1)</f>
        <v>2.7</v>
      </c>
    </row>
    <row r="10" spans="1:3" ht="21" customHeight="1">
      <c r="A10" s="81" t="s">
        <v>169</v>
      </c>
      <c r="B10" s="84">
        <f>'[2]Sheet1'!$B37/10000</f>
        <v>1.62163</v>
      </c>
      <c r="C10" s="85">
        <f>ROUND('[2]Sheet1'!$C37,1)</f>
        <v>29.3</v>
      </c>
    </row>
    <row r="11" spans="1:3" ht="21" customHeight="1">
      <c r="A11" s="81" t="s">
        <v>170</v>
      </c>
      <c r="B11" s="84">
        <f>'[2]Sheet1'!$B38/10000</f>
        <v>6.080430000000001</v>
      </c>
      <c r="C11" s="85">
        <f>ROUND('[2]Sheet1'!$C38,1)</f>
        <v>35.6</v>
      </c>
    </row>
    <row r="12" spans="1:3" ht="21" customHeight="1">
      <c r="A12" s="81" t="s">
        <v>171</v>
      </c>
      <c r="B12" s="84">
        <f>'[2]Sheet1'!$B39/10000</f>
        <v>12.25762</v>
      </c>
      <c r="C12" s="85">
        <f>ROUND('[2]Sheet1'!$C39,1)</f>
        <v>25.2</v>
      </c>
    </row>
    <row r="13" spans="1:3" ht="21" customHeight="1">
      <c r="A13" s="81" t="s">
        <v>172</v>
      </c>
      <c r="B13" s="84">
        <f>'[2]Sheet1'!$B40/10000</f>
        <v>5.48398</v>
      </c>
      <c r="C13" s="85">
        <f>ROUND('[2]Sheet1'!$C40,1)</f>
        <v>-1.3</v>
      </c>
    </row>
    <row r="14" spans="1:3" ht="21" customHeight="1">
      <c r="A14" s="81" t="s">
        <v>173</v>
      </c>
      <c r="B14" s="84">
        <f>'[2]Sheet1'!$B41/10000</f>
        <v>1.7915</v>
      </c>
      <c r="C14" s="85">
        <f>ROUND('[2]Sheet1'!$C41,1)</f>
        <v>27.4</v>
      </c>
    </row>
    <row r="15" spans="1:3" ht="21" customHeight="1">
      <c r="A15" s="81" t="s">
        <v>174</v>
      </c>
      <c r="B15" s="84">
        <f>'[2]Sheet1'!$B42/10000</f>
        <v>0.6751199999999999</v>
      </c>
      <c r="C15" s="85">
        <f>ROUND('[2]Sheet1'!$C42,1)</f>
        <v>26.1</v>
      </c>
    </row>
    <row r="16" spans="1:3" ht="21" customHeight="1">
      <c r="A16" s="81" t="s">
        <v>175</v>
      </c>
      <c r="B16" s="84">
        <f>'[2]Sheet1'!$B43/10000</f>
        <v>0.08176</v>
      </c>
      <c r="C16" s="85">
        <f>ROUND('[2]Sheet1'!$C43,1)</f>
        <v>27.6</v>
      </c>
    </row>
    <row r="17" spans="1:3" ht="21" customHeight="1">
      <c r="A17" s="81" t="s">
        <v>176</v>
      </c>
      <c r="B17" s="84">
        <f>'[2]Sheet1'!$B44/10000</f>
        <v>17.03664</v>
      </c>
      <c r="C17" s="85">
        <f>ROUND('[2]Sheet1'!$C44,1)</f>
        <v>23.9</v>
      </c>
    </row>
    <row r="18" spans="1:3" ht="21" customHeight="1">
      <c r="A18" s="81" t="s">
        <v>177</v>
      </c>
      <c r="B18" s="84">
        <f>'[2]Sheet1'!$B45/10000</f>
        <v>14.874039999999999</v>
      </c>
      <c r="C18" s="85">
        <f>ROUND('[2]Sheet1'!$C45,1)</f>
        <v>20.2</v>
      </c>
    </row>
    <row r="19" spans="1:3" ht="21" customHeight="1">
      <c r="A19" s="81" t="s">
        <v>178</v>
      </c>
      <c r="B19" s="84">
        <f>'[2]Sheet1'!$B46/10000</f>
        <v>5.37212</v>
      </c>
      <c r="C19" s="85">
        <f>ROUND('[2]Sheet1'!$C46,1)</f>
        <v>29.2</v>
      </c>
    </row>
    <row r="20" spans="1:3" ht="21" customHeight="1">
      <c r="A20" s="81" t="s">
        <v>179</v>
      </c>
      <c r="B20" s="84">
        <f>'[2]Sheet1'!$B47/10000</f>
        <v>4.29784</v>
      </c>
      <c r="C20" s="85">
        <f>ROUND('[2]Sheet1'!$C47,1)</f>
        <v>21.8</v>
      </c>
    </row>
    <row r="21" spans="1:3" ht="21" customHeight="1">
      <c r="A21" s="81" t="s">
        <v>180</v>
      </c>
      <c r="B21" s="84">
        <f>'[2]Sheet1'!$B48/10000</f>
        <v>3.7791900000000003</v>
      </c>
      <c r="C21" s="85">
        <f>ROUND('[2]Sheet1'!$C48,1)</f>
        <v>23.2</v>
      </c>
    </row>
    <row r="22" spans="1:3" ht="21" customHeight="1">
      <c r="A22" s="81" t="s">
        <v>181</v>
      </c>
      <c r="B22" s="84">
        <f>'[2]Sheet1'!$B49/10000</f>
        <v>1.1757</v>
      </c>
      <c r="C22" s="85">
        <f>ROUND('[2]Sheet1'!$C49,1)</f>
        <v>-32.6</v>
      </c>
    </row>
    <row r="23" spans="1:3" ht="21" customHeight="1">
      <c r="A23" s="81" t="s">
        <v>182</v>
      </c>
      <c r="B23" s="84">
        <f>'[2]Sheet1'!$B50/10000</f>
        <v>63.514359999999996</v>
      </c>
      <c r="C23" s="85">
        <f>ROUND('[2]Sheet1'!$C50,1)</f>
        <v>22.9</v>
      </c>
    </row>
    <row r="24" spans="1:3" ht="21" customHeight="1">
      <c r="A24" s="81" t="s">
        <v>183</v>
      </c>
      <c r="B24" s="84">
        <f>'[2]Sheet1'!$B51/10000</f>
        <v>10.39632</v>
      </c>
      <c r="C24" s="85">
        <f>ROUND('[2]Sheet1'!$C51,1)</f>
        <v>7.7</v>
      </c>
    </row>
    <row r="25" spans="1:3" ht="21" customHeight="1">
      <c r="A25" s="81" t="s">
        <v>184</v>
      </c>
      <c r="B25" s="84">
        <f>'[2]Sheet1'!$B52/10000</f>
        <v>3.55743</v>
      </c>
      <c r="C25" s="85">
        <f>ROUND('[2]Sheet1'!$C52,1)</f>
        <v>11.2</v>
      </c>
    </row>
    <row r="26" spans="1:3" ht="21" customHeight="1">
      <c r="A26" s="81" t="s">
        <v>185</v>
      </c>
      <c r="B26" s="84">
        <f>'[2]Sheet1'!$B53/10000</f>
        <v>79.94329</v>
      </c>
      <c r="C26" s="85">
        <f>ROUND('[2]Sheet1'!$C53,1)</f>
        <v>38.6</v>
      </c>
    </row>
    <row r="27" spans="1:3" ht="21" customHeight="1">
      <c r="A27" s="81" t="s">
        <v>186</v>
      </c>
      <c r="B27" s="84">
        <f>'[2]Sheet1'!$B54/10000</f>
        <v>1.04084</v>
      </c>
      <c r="C27" s="85">
        <f>ROUND('[2]Sheet1'!$C54,1)</f>
        <v>-12.8</v>
      </c>
    </row>
    <row r="28" spans="1:3" ht="21" customHeight="1">
      <c r="A28" s="86" t="s">
        <v>187</v>
      </c>
      <c r="B28" s="87">
        <f>'[2]Sheet1'!$B55/10000</f>
        <v>6.23776</v>
      </c>
      <c r="C28" s="88">
        <f>ROUND('[2]Sheet1'!$C55,1)</f>
        <v>29.7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7">
      <selection activeCell="D19" sqref="D19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47" customWidth="1"/>
    <col min="4" max="4" width="13.00390625" style="0" bestFit="1" customWidth="1"/>
  </cols>
  <sheetData>
    <row r="1" spans="1:4" ht="24.75">
      <c r="A1" s="305" t="s">
        <v>188</v>
      </c>
      <c r="B1" s="305"/>
      <c r="C1" s="305"/>
      <c r="D1" s="305"/>
    </row>
    <row r="2" spans="1:4" ht="15.75">
      <c r="A2" s="48"/>
      <c r="B2" s="48"/>
      <c r="C2" s="48"/>
      <c r="D2" s="49"/>
    </row>
    <row r="3" spans="1:4" ht="17.25">
      <c r="A3" s="50"/>
      <c r="B3" s="50"/>
      <c r="C3" s="50"/>
      <c r="D3" s="51" t="s">
        <v>189</v>
      </c>
    </row>
    <row r="4" spans="1:4" ht="26.25" customHeight="1">
      <c r="A4" s="52" t="s">
        <v>190</v>
      </c>
      <c r="B4" s="52" t="s">
        <v>191</v>
      </c>
      <c r="C4" s="52" t="s">
        <v>192</v>
      </c>
      <c r="D4" s="53" t="s">
        <v>154</v>
      </c>
    </row>
    <row r="5" spans="1:5" s="46" customFormat="1" ht="26.25" customHeight="1">
      <c r="A5" s="221" t="s">
        <v>193</v>
      </c>
      <c r="B5" s="54">
        <f>'[3]Sheet2'!B6/10000</f>
        <v>27.5441</v>
      </c>
      <c r="C5" s="55">
        <f>'[3]Sheet2'!C6/10000</f>
        <v>239.5534</v>
      </c>
      <c r="D5" s="56">
        <f>ROUND('[3]Sheet2'!$E6,1)</f>
        <v>12</v>
      </c>
      <c r="E5" s="57"/>
    </row>
    <row r="6" spans="1:5" ht="26.25" customHeight="1">
      <c r="A6" s="58" t="s">
        <v>194</v>
      </c>
      <c r="B6" s="59">
        <f>'[3]Sheet2'!B7/10000</f>
        <v>20.1966</v>
      </c>
      <c r="C6" s="60">
        <f>'[3]Sheet2'!C7/10000</f>
        <v>195.0905</v>
      </c>
      <c r="D6" s="61">
        <f>ROUND('[3]Sheet2'!$E7,1)</f>
        <v>7.6</v>
      </c>
      <c r="E6" s="57"/>
    </row>
    <row r="7" spans="1:5" ht="26.25" customHeight="1">
      <c r="A7" s="58" t="s">
        <v>195</v>
      </c>
      <c r="B7" s="59">
        <f>'[3]Sheet2'!B8/10000</f>
        <v>7.3475</v>
      </c>
      <c r="C7" s="60">
        <f>'[3]Sheet2'!C8/10000</f>
        <v>44.4629</v>
      </c>
      <c r="D7" s="61">
        <f>ROUND('[3]Sheet2'!$E8,1)</f>
        <v>36.4</v>
      </c>
      <c r="E7" s="57"/>
    </row>
    <row r="8" spans="1:5" ht="26.25" customHeight="1">
      <c r="A8" s="58" t="s">
        <v>196</v>
      </c>
      <c r="B8" s="59">
        <f>'[3]Sheet2'!B9/10000</f>
        <v>13.625</v>
      </c>
      <c r="C8" s="60">
        <f>'[3]Sheet2'!C9/10000</f>
        <v>111.3935</v>
      </c>
      <c r="D8" s="61">
        <f>ROUND('[3]Sheet2'!$E9,1)</f>
        <v>24.3</v>
      </c>
      <c r="E8" s="57"/>
    </row>
    <row r="9" spans="1:5" ht="26.25" customHeight="1">
      <c r="A9" s="58" t="s">
        <v>194</v>
      </c>
      <c r="B9" s="59">
        <f>'[3]Sheet2'!B10/10000</f>
        <v>6.4149</v>
      </c>
      <c r="C9" s="60">
        <f>'[3]Sheet2'!C10/10000</f>
        <v>67.9207</v>
      </c>
      <c r="D9" s="61">
        <f>ROUND('[3]Sheet2'!$E10,1)</f>
        <v>16.9</v>
      </c>
      <c r="E9" s="57"/>
    </row>
    <row r="10" spans="1:5" ht="26.25" customHeight="1">
      <c r="A10" s="62" t="s">
        <v>197</v>
      </c>
      <c r="B10" s="59">
        <f>'[3]Sheet2'!B11/10000</f>
        <v>12.7892</v>
      </c>
      <c r="C10" s="60">
        <f>'[3]Sheet2'!C11/10000</f>
        <v>114.7725</v>
      </c>
      <c r="D10" s="61">
        <f>ROUND('[3]Sheet2'!$E11,1)</f>
        <v>1.6</v>
      </c>
      <c r="E10" s="57"/>
    </row>
    <row r="11" spans="1:5" s="46" customFormat="1" ht="26.25" customHeight="1">
      <c r="A11" s="63" t="s">
        <v>198</v>
      </c>
      <c r="B11" s="64">
        <f>'[3]Sheet2'!B12/10000</f>
        <v>31.9738</v>
      </c>
      <c r="C11" s="65">
        <f>'[3]Sheet2'!C12/10000</f>
        <v>343.1951</v>
      </c>
      <c r="D11" s="66">
        <f>ROUND('[3]Sheet2'!$E12,1)</f>
        <v>3.7</v>
      </c>
      <c r="E11" s="57"/>
    </row>
    <row r="12" spans="1:4" ht="26.25" customHeight="1">
      <c r="A12" s="52" t="s">
        <v>199</v>
      </c>
      <c r="B12" s="67" t="s">
        <v>200</v>
      </c>
      <c r="C12" s="68" t="s">
        <v>201</v>
      </c>
      <c r="D12" s="69" t="s">
        <v>202</v>
      </c>
    </row>
    <row r="13" spans="1:4" ht="26.25" customHeight="1">
      <c r="A13" s="220" t="s">
        <v>203</v>
      </c>
      <c r="B13" s="70">
        <f>'[4]Sheet1'!$C6/10000</f>
        <v>3240.4435726077</v>
      </c>
      <c r="C13" s="71">
        <f>'[4]Sheet1'!D6/10000</f>
        <v>3067.1176965168</v>
      </c>
      <c r="D13" s="72">
        <f>'[4]Sheet1'!$F$6</f>
        <v>8.02808445642404</v>
      </c>
    </row>
    <row r="14" spans="1:4" ht="26.25" customHeight="1">
      <c r="A14" s="58" t="s">
        <v>204</v>
      </c>
      <c r="B14" s="59">
        <f>'[4]Sheet1'!$C7/10000</f>
        <v>2113.1737142372</v>
      </c>
      <c r="C14" s="60">
        <f>'[4]Sheet1'!D7/10000</f>
        <v>1929.2040476298</v>
      </c>
      <c r="D14" s="61">
        <f>ROUND('[4]Sheet1'!F7,1)</f>
        <v>13.2</v>
      </c>
    </row>
    <row r="15" spans="1:4" ht="26.25" customHeight="1">
      <c r="A15" s="58" t="s">
        <v>205</v>
      </c>
      <c r="B15" s="59">
        <f>'[4]Sheet1'!$C8/10000</f>
        <v>581.3047798814</v>
      </c>
      <c r="C15" s="60">
        <f>'[4]Sheet1'!D8/10000</f>
        <v>586.6601952582</v>
      </c>
      <c r="D15" s="61">
        <f>ROUND('[4]Sheet1'!F8,1)</f>
        <v>2</v>
      </c>
    </row>
    <row r="16" spans="1:4" ht="26.25" customHeight="1">
      <c r="A16" s="58" t="s">
        <v>206</v>
      </c>
      <c r="B16" s="59">
        <f>'[4]Sheet1'!$C9/10000</f>
        <v>75.1165567983</v>
      </c>
      <c r="C16" s="60">
        <f>'[4]Sheet1'!D9/10000</f>
        <v>80.9310567224</v>
      </c>
      <c r="D16" s="61">
        <f>ROUND('[4]Sheet1'!F9,1)</f>
        <v>-7.7</v>
      </c>
    </row>
    <row r="17" spans="1:4" ht="26.25" customHeight="1">
      <c r="A17" s="58" t="s">
        <v>207</v>
      </c>
      <c r="B17" s="59">
        <f>'[4]Sheet1'!$C10/10000</f>
        <v>447.4676749794</v>
      </c>
      <c r="C17" s="60">
        <f>'[4]Sheet1'!D10/10000</f>
        <v>448.5749615519</v>
      </c>
      <c r="D17" s="61">
        <f>ROUND('[4]Sheet1'!F10,1)</f>
        <v>-2.5</v>
      </c>
    </row>
    <row r="18" spans="1:4" ht="26.25" customHeight="1">
      <c r="A18" s="58" t="s">
        <v>208</v>
      </c>
      <c r="B18" s="59">
        <f>'[4]Sheet1'!$C11/10000</f>
        <v>22.443333615300002</v>
      </c>
      <c r="C18" s="60">
        <f>'[4]Sheet1'!D11/10000</f>
        <v>20.7812273171</v>
      </c>
      <c r="D18" s="61">
        <f>ROUND('[4]Sheet1'!F11,1)</f>
        <v>8.2</v>
      </c>
    </row>
    <row r="19" spans="1:4" ht="26.25" customHeight="1">
      <c r="A19" s="73" t="s">
        <v>209</v>
      </c>
      <c r="B19" s="70">
        <f>'[4]Sheet1'!$C12/10000</f>
        <v>2758.8759357415</v>
      </c>
      <c r="C19" s="71">
        <f>'[4]Sheet1'!D12/10000</f>
        <v>2465.1339974751</v>
      </c>
      <c r="D19" s="72">
        <f>'[4]Sheet1'!$F$12</f>
        <v>19.256409679484193</v>
      </c>
    </row>
    <row r="20" spans="1:4" ht="26.25" customHeight="1">
      <c r="A20" s="58" t="s">
        <v>210</v>
      </c>
      <c r="B20" s="59">
        <f>'[4]Sheet1'!$C13/10000</f>
        <v>659.6123901348001</v>
      </c>
      <c r="C20" s="60">
        <f>'[4]Sheet1'!D13/10000</f>
        <v>554.6135535353001</v>
      </c>
      <c r="D20" s="61">
        <f>ROUND('[4]Sheet1'!F13,1)</f>
        <v>26.7</v>
      </c>
    </row>
    <row r="21" spans="1:4" ht="26.25" customHeight="1">
      <c r="A21" s="74" t="s">
        <v>211</v>
      </c>
      <c r="B21" s="64">
        <f>'[4]Sheet1'!$C14/10000</f>
        <v>2046.5065221682</v>
      </c>
      <c r="C21" s="65">
        <f>'[4]Sheet1'!D14/10000</f>
        <v>1859.4682283379004</v>
      </c>
      <c r="D21" s="66">
        <f>ROUND('[4]Sheet1'!F14,1)</f>
        <v>17</v>
      </c>
    </row>
    <row r="22" spans="1:4" ht="17.25">
      <c r="A22" s="37" t="s">
        <v>212</v>
      </c>
      <c r="B22" s="50"/>
      <c r="C22" s="50"/>
      <c r="D22" s="75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N26" sqref="N26"/>
    </sheetView>
  </sheetViews>
  <sheetFormatPr defaultColWidth="9.00390625" defaultRowHeight="14.25"/>
  <cols>
    <col min="1" max="1" width="25.50390625" style="39" bestFit="1" customWidth="1"/>
    <col min="2" max="2" width="8.875" style="39" bestFit="1" customWidth="1"/>
    <col min="3" max="3" width="8.875" style="226" bestFit="1" customWidth="1"/>
    <col min="4" max="4" width="12.625" style="226" customWidth="1"/>
    <col min="5" max="5" width="8.875" style="39" bestFit="1" customWidth="1"/>
    <col min="6" max="16384" width="8.875" style="39" customWidth="1"/>
  </cols>
  <sheetData>
    <row r="2" spans="1:4" ht="19.5" customHeight="1">
      <c r="A2" s="306" t="s">
        <v>213</v>
      </c>
      <c r="B2" s="306"/>
      <c r="C2" s="306"/>
      <c r="D2" s="306"/>
    </row>
    <row r="4" spans="1:4" ht="15.75">
      <c r="A4" s="309" t="s">
        <v>199</v>
      </c>
      <c r="B4" s="310" t="s">
        <v>143</v>
      </c>
      <c r="C4" s="307" t="s">
        <v>291</v>
      </c>
      <c r="D4" s="308"/>
    </row>
    <row r="5" spans="1:4" ht="15.75">
      <c r="A5" s="309"/>
      <c r="B5" s="310"/>
      <c r="C5" s="40" t="s">
        <v>17</v>
      </c>
      <c r="D5" s="41" t="s">
        <v>18</v>
      </c>
    </row>
    <row r="6" spans="1:4" ht="15.75">
      <c r="A6" s="42" t="s">
        <v>214</v>
      </c>
      <c r="B6" s="40" t="s">
        <v>215</v>
      </c>
      <c r="C6" s="43">
        <v>60361</v>
      </c>
      <c r="D6" s="242">
        <v>107.88</v>
      </c>
    </row>
    <row r="7" spans="1:4" ht="15.75">
      <c r="A7" s="44" t="s">
        <v>216</v>
      </c>
      <c r="B7" s="40" t="s">
        <v>215</v>
      </c>
      <c r="C7" s="43">
        <v>10071</v>
      </c>
      <c r="D7" s="242">
        <v>15.02</v>
      </c>
    </row>
    <row r="8" spans="1:4" ht="15.75">
      <c r="A8" s="44" t="s">
        <v>217</v>
      </c>
      <c r="B8" s="40" t="s">
        <v>215</v>
      </c>
      <c r="C8" s="43">
        <v>50</v>
      </c>
      <c r="D8" s="242">
        <v>257.14</v>
      </c>
    </row>
    <row r="9" spans="1:4" ht="15.75">
      <c r="A9" s="45" t="s">
        <v>218</v>
      </c>
      <c r="B9" s="40" t="s">
        <v>215</v>
      </c>
      <c r="C9" s="43">
        <v>50240</v>
      </c>
      <c r="D9" s="242">
        <v>147.89</v>
      </c>
    </row>
    <row r="10" spans="1:4" ht="15.75">
      <c r="A10" s="42" t="s">
        <v>219</v>
      </c>
      <c r="B10" s="40" t="s">
        <v>215</v>
      </c>
      <c r="C10" s="224">
        <v>4488</v>
      </c>
      <c r="D10" s="225">
        <v>16.541158140742663</v>
      </c>
    </row>
    <row r="11" spans="1:4" ht="15.75">
      <c r="A11" s="45" t="s">
        <v>220</v>
      </c>
      <c r="B11" s="40" t="s">
        <v>215</v>
      </c>
      <c r="C11" s="224">
        <v>1731</v>
      </c>
      <c r="D11" s="225">
        <v>18.724279835390956</v>
      </c>
    </row>
    <row r="12" spans="1:4" ht="15.75">
      <c r="A12" s="45" t="s">
        <v>221</v>
      </c>
      <c r="B12" s="40" t="s">
        <v>215</v>
      </c>
      <c r="C12" s="224">
        <v>1004</v>
      </c>
      <c r="D12" s="225">
        <v>14.090909090909086</v>
      </c>
    </row>
    <row r="13" spans="1:4" ht="15.75">
      <c r="A13" s="45" t="s">
        <v>222</v>
      </c>
      <c r="B13" s="40" t="s">
        <v>215</v>
      </c>
      <c r="C13" s="224">
        <v>985</v>
      </c>
      <c r="D13" s="225">
        <v>28.590078328981726</v>
      </c>
    </row>
    <row r="14" spans="1:4" ht="15.75">
      <c r="A14" s="45" t="s">
        <v>223</v>
      </c>
      <c r="B14" s="40" t="s">
        <v>215</v>
      </c>
      <c r="C14" s="224">
        <v>346</v>
      </c>
      <c r="D14" s="225">
        <v>11.97411003236246</v>
      </c>
    </row>
    <row r="15" spans="1:4" ht="15.75">
      <c r="A15" s="45" t="s">
        <v>224</v>
      </c>
      <c r="B15" s="40" t="s">
        <v>215</v>
      </c>
      <c r="C15" s="224">
        <v>422</v>
      </c>
      <c r="D15" s="225">
        <v>-3.65296803652968</v>
      </c>
    </row>
    <row r="16" spans="1:4" ht="15.75">
      <c r="A16" s="42" t="s">
        <v>225</v>
      </c>
      <c r="B16" s="40" t="s">
        <v>215</v>
      </c>
      <c r="C16" s="224">
        <v>168</v>
      </c>
      <c r="D16" s="225">
        <v>29.230769230769237</v>
      </c>
    </row>
    <row r="17" spans="1:4" ht="15.75">
      <c r="A17" s="45" t="s">
        <v>220</v>
      </c>
      <c r="B17" s="40" t="s">
        <v>215</v>
      </c>
      <c r="C17" s="224">
        <v>48</v>
      </c>
      <c r="D17" s="227">
        <v>-5.882352941176472</v>
      </c>
    </row>
    <row r="18" spans="1:4" ht="15.75">
      <c r="A18" s="45" t="s">
        <v>221</v>
      </c>
      <c r="B18" s="40" t="s">
        <v>215</v>
      </c>
      <c r="C18" s="224">
        <v>37</v>
      </c>
      <c r="D18" s="225">
        <v>76.19047619047619</v>
      </c>
    </row>
    <row r="19" spans="1:4" ht="15.75">
      <c r="A19" s="45" t="s">
        <v>222</v>
      </c>
      <c r="B19" s="40" t="s">
        <v>215</v>
      </c>
      <c r="C19" s="224">
        <v>39</v>
      </c>
      <c r="D19" s="225">
        <v>160</v>
      </c>
    </row>
    <row r="20" spans="1:4" ht="15.75">
      <c r="A20" s="45" t="s">
        <v>223</v>
      </c>
      <c r="B20" s="40" t="s">
        <v>215</v>
      </c>
      <c r="C20" s="224">
        <v>21</v>
      </c>
      <c r="D20" s="227">
        <v>61.53846153846154</v>
      </c>
    </row>
    <row r="21" spans="1:4" ht="15.75">
      <c r="A21" s="45" t="s">
        <v>224</v>
      </c>
      <c r="B21" s="40" t="s">
        <v>215</v>
      </c>
      <c r="C21" s="224">
        <v>23</v>
      </c>
      <c r="D21" s="225">
        <v>-23.33333333333333</v>
      </c>
    </row>
    <row r="23" spans="1:4" s="38" customFormat="1" ht="15.75">
      <c r="A23" s="38" t="s">
        <v>226</v>
      </c>
      <c r="C23" s="110"/>
      <c r="D23" s="110"/>
    </row>
  </sheetData>
  <sheetProtection/>
  <mergeCells count="4">
    <mergeCell ref="A2:D2"/>
    <mergeCell ref="C4:D4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9" sqref="G9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0" bestFit="1" customWidth="1"/>
  </cols>
  <sheetData>
    <row r="1" spans="1:4" ht="24.75">
      <c r="A1" s="311" t="s">
        <v>227</v>
      </c>
      <c r="B1" s="311"/>
      <c r="C1" s="311"/>
      <c r="D1" s="311"/>
    </row>
    <row r="3" spans="1:4" ht="17.25">
      <c r="A3" s="21"/>
      <c r="B3" s="312" t="s">
        <v>228</v>
      </c>
      <c r="C3" s="312"/>
      <c r="D3" s="312"/>
    </row>
    <row r="4" spans="1:5" s="18" customFormat="1" ht="35.25">
      <c r="A4" s="22" t="s">
        <v>229</v>
      </c>
      <c r="B4" s="23" t="s">
        <v>230</v>
      </c>
      <c r="C4" s="24" t="s">
        <v>231</v>
      </c>
      <c r="D4" s="25" t="s">
        <v>232</v>
      </c>
      <c r="E4" s="26"/>
    </row>
    <row r="5" spans="1:6" s="19" customFormat="1" ht="26.25" customHeight="1">
      <c r="A5" s="27" t="s">
        <v>233</v>
      </c>
      <c r="B5" s="28">
        <f>'[6]CPI '!$B9</f>
        <v>100.02505874</v>
      </c>
      <c r="C5" s="29">
        <f>'[6]CPI '!$C9</f>
        <v>99.72483894</v>
      </c>
      <c r="D5" s="30">
        <f>'[6]CPI '!$D9</f>
        <v>99.93016155</v>
      </c>
      <c r="E5" s="31"/>
      <c r="F5" s="31"/>
    </row>
    <row r="6" spans="1:5" s="19" customFormat="1" ht="26.25" customHeight="1">
      <c r="A6" s="32" t="s">
        <v>234</v>
      </c>
      <c r="B6" s="33">
        <f>'[6]CPI '!$B10</f>
        <v>100.40736219</v>
      </c>
      <c r="C6" s="34">
        <f>'[6]CPI '!$C10</f>
        <v>95.33180343</v>
      </c>
      <c r="D6" s="35">
        <f>'[6]CPI '!$D10</f>
        <v>98.54121232</v>
      </c>
      <c r="E6" s="31"/>
    </row>
    <row r="7" spans="1:5" s="19" customFormat="1" ht="26.25" customHeight="1">
      <c r="A7" s="32" t="s">
        <v>235</v>
      </c>
      <c r="B7" s="33">
        <f>'[6]CPI '!$B18</f>
        <v>100.04433528</v>
      </c>
      <c r="C7" s="34">
        <f>'[6]CPI '!$C18</f>
        <v>99.86899915</v>
      </c>
      <c r="D7" s="35">
        <f>'[6]CPI '!$D18</f>
        <v>99.81183254</v>
      </c>
      <c r="E7" s="31"/>
    </row>
    <row r="8" spans="1:5" s="19" customFormat="1" ht="26.25" customHeight="1">
      <c r="A8" s="32" t="s">
        <v>236</v>
      </c>
      <c r="B8" s="33">
        <f>'[6]CPI '!$B19</f>
        <v>100</v>
      </c>
      <c r="C8" s="34">
        <f>'[6]CPI '!$C19</f>
        <v>100.33031323</v>
      </c>
      <c r="D8" s="35">
        <f>'[6]CPI '!$D19</f>
        <v>98.71309533</v>
      </c>
      <c r="E8" s="31"/>
    </row>
    <row r="9" spans="1:5" s="19" customFormat="1" ht="26.25" customHeight="1">
      <c r="A9" s="32" t="s">
        <v>237</v>
      </c>
      <c r="B9" s="33">
        <f>'[6]CPI '!$B20</f>
        <v>100.17079781</v>
      </c>
      <c r="C9" s="34">
        <f>'[6]CPI '!$C20</f>
        <v>100.15257109</v>
      </c>
      <c r="D9" s="35">
        <f>'[6]CPI '!$D20</f>
        <v>100.11916674</v>
      </c>
      <c r="E9" s="31"/>
    </row>
    <row r="10" spans="1:5" s="19" customFormat="1" ht="26.25" customHeight="1">
      <c r="A10" s="32" t="s">
        <v>238</v>
      </c>
      <c r="B10" s="33">
        <f>'[6]CPI '!$B21</f>
        <v>99.4814308</v>
      </c>
      <c r="C10" s="34">
        <f>'[6]CPI '!$C21</f>
        <v>106.03331844</v>
      </c>
      <c r="D10" s="35">
        <f>'[6]CPI '!$D21</f>
        <v>103.39009008</v>
      </c>
      <c r="E10" s="31"/>
    </row>
    <row r="11" spans="1:5" s="19" customFormat="1" ht="26.25" customHeight="1">
      <c r="A11" s="32" t="s">
        <v>239</v>
      </c>
      <c r="B11" s="33">
        <f>'[6]CPI '!$B22</f>
        <v>99.92779764</v>
      </c>
      <c r="C11" s="34">
        <f>'[6]CPI '!$C22</f>
        <v>102.55668129</v>
      </c>
      <c r="D11" s="35">
        <f>'[6]CPI '!$D22</f>
        <v>101.21012219</v>
      </c>
      <c r="E11" s="31"/>
    </row>
    <row r="12" spans="1:5" s="19" customFormat="1" ht="26.25" customHeight="1">
      <c r="A12" s="32" t="s">
        <v>240</v>
      </c>
      <c r="B12" s="33">
        <f>'[6]CPI '!$B23</f>
        <v>99.98345355</v>
      </c>
      <c r="C12" s="34">
        <f>'[6]CPI '!$C23</f>
        <v>100.89158318</v>
      </c>
      <c r="D12" s="35">
        <f>'[6]CPI '!$D23</f>
        <v>101.97195584</v>
      </c>
      <c r="E12" s="31"/>
    </row>
    <row r="13" spans="1:5" s="19" customFormat="1" ht="26.25" customHeight="1">
      <c r="A13" s="32" t="s">
        <v>241</v>
      </c>
      <c r="B13" s="33">
        <f>'[6]CPI '!$B24</f>
        <v>98.99554279</v>
      </c>
      <c r="C13" s="34">
        <f>'[6]CPI '!$C24</f>
        <v>95.03155264</v>
      </c>
      <c r="D13" s="35">
        <f>'[6]CPI '!$D24</f>
        <v>97.83405976</v>
      </c>
      <c r="E13" s="31"/>
    </row>
    <row r="14" spans="1:5" s="19" customFormat="1" ht="26.25" customHeight="1">
      <c r="A14" s="36" t="s">
        <v>242</v>
      </c>
      <c r="B14" s="206">
        <f>'[6]CPI '!$B25</f>
        <v>99.92724443</v>
      </c>
      <c r="C14" s="207">
        <f>'[6]CPI '!$C25</f>
        <v>100.60204331</v>
      </c>
      <c r="D14" s="107">
        <f>'[6]CPI '!$D25</f>
        <v>100.75986838</v>
      </c>
      <c r="E14" s="31"/>
    </row>
    <row r="15" ht="15.75">
      <c r="A15" s="37" t="s">
        <v>243</v>
      </c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zoomScale="70" zoomScaleNormal="70" zoomScalePageLayoutView="0" workbookViewId="0" topLeftCell="A1">
      <selection activeCell="Y11" sqref="Y11"/>
    </sheetView>
  </sheetViews>
  <sheetFormatPr defaultColWidth="8.00390625" defaultRowHeight="14.25"/>
  <cols>
    <col min="1" max="1" width="15.00390625" style="3" customWidth="1"/>
    <col min="2" max="2" width="12.75390625" style="3" customWidth="1"/>
    <col min="3" max="3" width="12.00390625" style="3" customWidth="1"/>
    <col min="4" max="4" width="11.375" style="3" customWidth="1"/>
    <col min="5" max="5" width="9.125" style="4" customWidth="1"/>
    <col min="6" max="6" width="10.00390625" style="4" customWidth="1"/>
    <col min="7" max="10" width="9.75390625" style="5" customWidth="1"/>
    <col min="11" max="11" width="11.875" style="6" customWidth="1"/>
    <col min="12" max="12" width="10.25390625" style="5" customWidth="1"/>
    <col min="13" max="13" width="9.25390625" style="5" customWidth="1"/>
    <col min="14" max="14" width="12.75390625" style="6" customWidth="1"/>
    <col min="15" max="15" width="9.50390625" style="5" customWidth="1"/>
    <col min="16" max="16" width="7.50390625" style="5" bestFit="1" customWidth="1"/>
    <col min="17" max="17" width="12.75390625" style="6" customWidth="1"/>
    <col min="18" max="18" width="10.50390625" style="260" customWidth="1"/>
    <col min="19" max="19" width="11.25390625" style="260" customWidth="1"/>
    <col min="20" max="20" width="10.875" style="46" customWidth="1"/>
    <col min="21" max="21" width="11.125" style="0" customWidth="1"/>
  </cols>
  <sheetData>
    <row r="1" ht="27.75" customHeight="1"/>
    <row r="2" spans="1:21" ht="33" customHeight="1">
      <c r="A2" s="325" t="s">
        <v>295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</row>
    <row r="3" spans="1:21" s="212" customFormat="1" ht="26.25" customHeight="1">
      <c r="A3" s="330"/>
      <c r="B3" s="317" t="s">
        <v>292</v>
      </c>
      <c r="C3" s="318"/>
      <c r="D3" s="319"/>
      <c r="E3" s="331" t="s">
        <v>244</v>
      </c>
      <c r="F3" s="331"/>
      <c r="G3" s="324" t="s">
        <v>27</v>
      </c>
      <c r="H3" s="328"/>
      <c r="I3" s="326"/>
      <c r="J3" s="327"/>
      <c r="K3" s="324" t="s">
        <v>33</v>
      </c>
      <c r="L3" s="324"/>
      <c r="M3" s="324"/>
      <c r="N3" s="324" t="s">
        <v>288</v>
      </c>
      <c r="O3" s="324"/>
      <c r="P3" s="324"/>
      <c r="Q3" s="324" t="s">
        <v>289</v>
      </c>
      <c r="R3" s="324"/>
      <c r="S3" s="324"/>
      <c r="T3" s="313" t="s">
        <v>245</v>
      </c>
      <c r="U3" s="314"/>
    </row>
    <row r="4" spans="1:21" s="261" customFormat="1" ht="25.5" customHeight="1">
      <c r="A4" s="330"/>
      <c r="B4" s="320"/>
      <c r="C4" s="321"/>
      <c r="D4" s="322"/>
      <c r="E4" s="331"/>
      <c r="F4" s="331"/>
      <c r="G4" s="324"/>
      <c r="H4" s="328"/>
      <c r="I4" s="328" t="s">
        <v>246</v>
      </c>
      <c r="J4" s="329"/>
      <c r="K4" s="324"/>
      <c r="L4" s="324"/>
      <c r="M4" s="324"/>
      <c r="N4" s="324"/>
      <c r="O4" s="324"/>
      <c r="P4" s="324"/>
      <c r="Q4" s="324"/>
      <c r="R4" s="324"/>
      <c r="S4" s="324"/>
      <c r="T4" s="315"/>
      <c r="U4" s="316"/>
    </row>
    <row r="5" spans="1:21" s="1" customFormat="1" ht="33" customHeight="1">
      <c r="A5" s="7"/>
      <c r="B5" s="9" t="s">
        <v>163</v>
      </c>
      <c r="C5" s="8" t="s">
        <v>247</v>
      </c>
      <c r="D5" s="8" t="s">
        <v>248</v>
      </c>
      <c r="E5" s="8" t="s">
        <v>247</v>
      </c>
      <c r="F5" s="8" t="s">
        <v>248</v>
      </c>
      <c r="G5" s="8" t="s">
        <v>18</v>
      </c>
      <c r="H5" s="8" t="s">
        <v>248</v>
      </c>
      <c r="I5" s="262" t="s">
        <v>154</v>
      </c>
      <c r="J5" s="262" t="s">
        <v>248</v>
      </c>
      <c r="K5" s="9" t="s">
        <v>163</v>
      </c>
      <c r="L5" s="8" t="s">
        <v>18</v>
      </c>
      <c r="M5" s="8" t="s">
        <v>248</v>
      </c>
      <c r="N5" s="9" t="s">
        <v>163</v>
      </c>
      <c r="O5" s="8" t="s">
        <v>18</v>
      </c>
      <c r="P5" s="8" t="s">
        <v>248</v>
      </c>
      <c r="Q5" s="9" t="s">
        <v>163</v>
      </c>
      <c r="R5" s="8" t="s">
        <v>18</v>
      </c>
      <c r="S5" s="15" t="s">
        <v>248</v>
      </c>
      <c r="T5" s="8" t="s">
        <v>249</v>
      </c>
      <c r="U5" s="8" t="s">
        <v>250</v>
      </c>
    </row>
    <row r="6" spans="1:21" s="2" customFormat="1" ht="37.5" customHeight="1">
      <c r="A6" s="10" t="s">
        <v>96</v>
      </c>
      <c r="B6" s="12">
        <v>171.11571999999998</v>
      </c>
      <c r="C6" s="11">
        <v>17.62</v>
      </c>
      <c r="D6" s="11" t="s">
        <v>26</v>
      </c>
      <c r="E6" s="11">
        <f>'[7]Sheet1'!$G5</f>
        <v>5.9</v>
      </c>
      <c r="F6" s="11" t="s">
        <v>26</v>
      </c>
      <c r="G6" s="11">
        <f>'[8]1-8月'!$D4</f>
        <v>18</v>
      </c>
      <c r="H6" s="11" t="s">
        <v>26</v>
      </c>
      <c r="I6" s="11">
        <f>'[9]T101635_1'!$E6</f>
        <v>24.2</v>
      </c>
      <c r="J6" s="11" t="s">
        <v>26</v>
      </c>
      <c r="K6" s="12">
        <f>'[2]Sheet1'!$B5/10000</f>
        <v>1147.747024737782</v>
      </c>
      <c r="L6" s="11">
        <f>'[2]Sheet1'!$C5</f>
        <v>21.3</v>
      </c>
      <c r="M6" s="11" t="s">
        <v>26</v>
      </c>
      <c r="N6" s="12">
        <f>'[3]Sheet1'!$B3/10000</f>
        <v>111.3935</v>
      </c>
      <c r="O6" s="11">
        <f>'[3]Sheet1'!$C3</f>
        <v>24.310338670582922</v>
      </c>
      <c r="P6" s="11" t="s">
        <v>26</v>
      </c>
      <c r="Q6" s="12">
        <f>'[3]Sheet1'!$D3/10000</f>
        <v>67.9207</v>
      </c>
      <c r="R6" s="11">
        <f>'[3]Sheet1'!$E3</f>
        <v>16.932482172800746</v>
      </c>
      <c r="S6" s="16" t="s">
        <v>26</v>
      </c>
      <c r="T6" s="263">
        <v>168</v>
      </c>
      <c r="U6" s="263">
        <v>48</v>
      </c>
    </row>
    <row r="7" spans="1:21" s="1" customFormat="1" ht="37.5" customHeight="1">
      <c r="A7" s="13" t="s">
        <v>251</v>
      </c>
      <c r="B7" s="12">
        <v>23.745929999999998</v>
      </c>
      <c r="C7" s="11">
        <v>10.9</v>
      </c>
      <c r="D7" s="13">
        <f>RANK(C7,$C$7:$C$19,0)</f>
        <v>11</v>
      </c>
      <c r="E7" s="11">
        <f>'[7]Sheet1'!$G6</f>
        <v>0.7389878163073904</v>
      </c>
      <c r="F7" s="14">
        <f>RANK(E7,$E$7:$E$19,0)</f>
        <v>11</v>
      </c>
      <c r="G7" s="11">
        <f>'[8]1-8月'!$D5</f>
        <v>21.1</v>
      </c>
      <c r="H7" s="14">
        <f>RANK(G7,$G$7:$G$19,0)</f>
        <v>4</v>
      </c>
      <c r="I7" s="11">
        <f>'[9]T101635_1'!$E7</f>
        <v>47</v>
      </c>
      <c r="J7" s="14">
        <f>RANK(I7,$I$7:$I$19)</f>
        <v>2</v>
      </c>
      <c r="K7" s="12">
        <f>'[2]Sheet1'!$B6/10000</f>
        <v>336.1733479358871</v>
      </c>
      <c r="L7" s="11">
        <f>'[2]Sheet1'!$C6</f>
        <v>23.8</v>
      </c>
      <c r="M7" s="14">
        <f>RANK(L7,$L$7:$L$19,0)</f>
        <v>2</v>
      </c>
      <c r="N7" s="12">
        <f>'[3]Sheet1'!$B11/10000</f>
        <v>6.5726</v>
      </c>
      <c r="O7" s="11">
        <f>'[3]Sheet1'!$C11</f>
        <v>23.082397003745328</v>
      </c>
      <c r="P7" s="14">
        <f>RANK(O7,$O$7:$O$19,0)</f>
        <v>9</v>
      </c>
      <c r="Q7" s="12">
        <f>'[3]Sheet1'!$D11/10000</f>
        <v>4.9223</v>
      </c>
      <c r="R7" s="11">
        <f>'[3]Sheet1'!$E11</f>
        <v>6.630995190849617</v>
      </c>
      <c r="S7" s="17">
        <f>RANK(R7,$R$7:$R$19,0)</f>
        <v>9</v>
      </c>
      <c r="T7" s="263">
        <v>14</v>
      </c>
      <c r="U7" s="263">
        <v>1</v>
      </c>
    </row>
    <row r="8" spans="1:21" s="1" customFormat="1" ht="37.5" customHeight="1">
      <c r="A8" s="13" t="s">
        <v>98</v>
      </c>
      <c r="B8" s="12">
        <v>6.96501</v>
      </c>
      <c r="C8" s="11">
        <v>1.22</v>
      </c>
      <c r="D8" s="13">
        <f aca="true" t="shared" si="0" ref="D8:D19">RANK(C8,$C$7:$C$19,0)</f>
        <v>12</v>
      </c>
      <c r="E8" s="11">
        <f>'[7]Sheet1'!$G7</f>
        <v>-9.880787253983126</v>
      </c>
      <c r="F8" s="14">
        <f aca="true" t="shared" si="1" ref="F8:F19">RANK(E8,$E$7:$E$19,0)</f>
        <v>13</v>
      </c>
      <c r="G8" s="11">
        <f>'[8]1-8月'!$D6</f>
        <v>28.4</v>
      </c>
      <c r="H8" s="14">
        <f aca="true" t="shared" si="2" ref="H8:H19">RANK(G8,$G$7:$G$19,0)</f>
        <v>1</v>
      </c>
      <c r="I8" s="11">
        <f>'[9]T101635_1'!$E8</f>
        <v>46.7</v>
      </c>
      <c r="J8" s="14">
        <f>RANK(I8,$I$7:$I$19)</f>
        <v>3</v>
      </c>
      <c r="K8" s="12">
        <f>'[2]Sheet1'!$B7/10000</f>
        <v>28.962663000236702</v>
      </c>
      <c r="L8" s="11">
        <f>'[2]Sheet1'!$C7</f>
        <v>23</v>
      </c>
      <c r="M8" s="14">
        <f aca="true" t="shared" si="3" ref="M8:M19">RANK(L8,$L$7:$L$19,0)</f>
        <v>6</v>
      </c>
      <c r="N8" s="12">
        <f>'[3]Sheet1'!$B12/10000</f>
        <v>3.2479</v>
      </c>
      <c r="O8" s="11">
        <f>'[3]Sheet1'!$C12</f>
        <v>56.23166097455385</v>
      </c>
      <c r="P8" s="14">
        <f aca="true" t="shared" si="4" ref="P8:P19">RANK(O8,$O$7:$O$19,0)</f>
        <v>1</v>
      </c>
      <c r="Q8" s="12">
        <f>'[3]Sheet1'!$D12/10000</f>
        <v>2.6017</v>
      </c>
      <c r="R8" s="11">
        <f>'[3]Sheet1'!$E12</f>
        <v>27.129245052528717</v>
      </c>
      <c r="S8" s="17">
        <f aca="true" t="shared" si="5" ref="S8:S19">RANK(R8,$R$7:$R$19,0)</f>
        <v>5</v>
      </c>
      <c r="T8" s="263">
        <v>3</v>
      </c>
      <c r="U8" s="263">
        <v>0</v>
      </c>
    </row>
    <row r="9" spans="1:21" s="1" customFormat="1" ht="37.5" customHeight="1">
      <c r="A9" s="13" t="s">
        <v>99</v>
      </c>
      <c r="B9" s="12">
        <v>19.12949</v>
      </c>
      <c r="C9" s="11">
        <v>40.43</v>
      </c>
      <c r="D9" s="13">
        <f t="shared" si="0"/>
        <v>3</v>
      </c>
      <c r="E9" s="11">
        <f>'[7]Sheet1'!$G9</f>
        <v>10.8</v>
      </c>
      <c r="F9" s="14">
        <f t="shared" si="1"/>
        <v>6</v>
      </c>
      <c r="G9" s="11">
        <f>'[8]1-8月'!$D7</f>
        <v>18.6</v>
      </c>
      <c r="H9" s="14">
        <f t="shared" si="2"/>
        <v>6</v>
      </c>
      <c r="I9" s="11">
        <f>'[9]T101635_1'!$E9</f>
        <v>-29.7</v>
      </c>
      <c r="J9" s="14">
        <f aca="true" t="shared" si="6" ref="J9:J19">RANK(I9,$I$7:$I$19)</f>
        <v>13</v>
      </c>
      <c r="K9" s="12">
        <f>'[2]Sheet1'!$B8/10000</f>
        <v>40.543796977026105</v>
      </c>
      <c r="L9" s="11">
        <f>'[2]Sheet1'!$C8</f>
        <v>21.3</v>
      </c>
      <c r="M9" s="14">
        <f t="shared" si="3"/>
        <v>9</v>
      </c>
      <c r="N9" s="12">
        <f>'[3]Sheet1'!$B13/10000</f>
        <v>2.1555</v>
      </c>
      <c r="O9" s="11">
        <f>'[3]Sheet1'!$C13</f>
        <v>33.61641457971734</v>
      </c>
      <c r="P9" s="14">
        <f t="shared" si="4"/>
        <v>5</v>
      </c>
      <c r="Q9" s="12">
        <f>'[3]Sheet1'!$D13/10000</f>
        <v>1.4806</v>
      </c>
      <c r="R9" s="11">
        <f>'[3]Sheet1'!$E13</f>
        <v>51.54554759467757</v>
      </c>
      <c r="S9" s="17">
        <f t="shared" si="5"/>
        <v>3</v>
      </c>
      <c r="T9" s="263">
        <v>3</v>
      </c>
      <c r="U9" s="263">
        <v>0</v>
      </c>
    </row>
    <row r="10" spans="1:21" s="1" customFormat="1" ht="37.5" customHeight="1">
      <c r="A10" s="13" t="s">
        <v>100</v>
      </c>
      <c r="B10" s="12">
        <v>11.26861</v>
      </c>
      <c r="C10" s="11">
        <v>38.09</v>
      </c>
      <c r="D10" s="13">
        <f t="shared" si="0"/>
        <v>4</v>
      </c>
      <c r="E10" s="11">
        <f>'[7]Sheet1'!$G10</f>
        <v>6.9</v>
      </c>
      <c r="F10" s="14">
        <f t="shared" si="1"/>
        <v>9</v>
      </c>
      <c r="G10" s="11">
        <f>'[8]1-8月'!$D12</f>
        <v>18.4</v>
      </c>
      <c r="H10" s="14">
        <f t="shared" si="2"/>
        <v>8</v>
      </c>
      <c r="I10" s="11">
        <f>'[9]T101635_1'!$E10</f>
        <v>25.3</v>
      </c>
      <c r="J10" s="14">
        <f t="shared" si="6"/>
        <v>7</v>
      </c>
      <c r="K10" s="12">
        <f>'[2]Sheet1'!$B9/10000</f>
        <v>99.44000677736042</v>
      </c>
      <c r="L10" s="11">
        <f>'[2]Sheet1'!$C9</f>
        <v>21.7</v>
      </c>
      <c r="M10" s="14">
        <f t="shared" si="3"/>
        <v>8</v>
      </c>
      <c r="N10" s="12">
        <f>'[3]Sheet1'!$B20/10000</f>
        <v>5.0131</v>
      </c>
      <c r="O10" s="11">
        <f>'[3]Sheet1'!$C20</f>
        <v>11.749888542131089</v>
      </c>
      <c r="P10" s="14">
        <f t="shared" si="4"/>
        <v>11</v>
      </c>
      <c r="Q10" s="12">
        <f>'[3]Sheet1'!$D20/10000</f>
        <v>3.7005</v>
      </c>
      <c r="R10" s="11">
        <f>'[3]Sheet1'!$E20</f>
        <v>11.844889076950977</v>
      </c>
      <c r="S10" s="17">
        <f t="shared" si="5"/>
        <v>8</v>
      </c>
      <c r="T10" s="263">
        <v>9</v>
      </c>
      <c r="U10" s="263">
        <v>4</v>
      </c>
    </row>
    <row r="11" spans="1:21" s="1" customFormat="1" ht="37.5" customHeight="1">
      <c r="A11" s="13" t="s">
        <v>101</v>
      </c>
      <c r="B11" s="12">
        <v>13.134720000000002</v>
      </c>
      <c r="C11" s="11">
        <v>17.67</v>
      </c>
      <c r="D11" s="13">
        <f t="shared" si="0"/>
        <v>8</v>
      </c>
      <c r="E11" s="11">
        <f>'[7]Sheet1'!$G11</f>
        <v>8.1</v>
      </c>
      <c r="F11" s="14">
        <f t="shared" si="1"/>
        <v>7</v>
      </c>
      <c r="G11" s="11">
        <f>'[8]1-8月'!$D13</f>
        <v>14.3</v>
      </c>
      <c r="H11" s="14">
        <f t="shared" si="2"/>
        <v>12</v>
      </c>
      <c r="I11" s="11">
        <f>'[9]T101635_1'!$E11</f>
        <v>0.8</v>
      </c>
      <c r="J11" s="14">
        <f t="shared" si="6"/>
        <v>12</v>
      </c>
      <c r="K11" s="12">
        <f>'[2]Sheet1'!$B10/10000</f>
        <v>92.63806425745439</v>
      </c>
      <c r="L11" s="11">
        <f>'[2]Sheet1'!$C10</f>
        <v>20.3</v>
      </c>
      <c r="M11" s="14">
        <f t="shared" si="3"/>
        <v>11</v>
      </c>
      <c r="N11" s="12">
        <f>'[3]Sheet1'!$B19/10000</f>
        <v>4.3002</v>
      </c>
      <c r="O11" s="11">
        <f>'[3]Sheet1'!$C19</f>
        <v>9.999232599186556</v>
      </c>
      <c r="P11" s="14">
        <f t="shared" si="4"/>
        <v>12</v>
      </c>
      <c r="Q11" s="12">
        <f>'[3]Sheet1'!$D19/10000</f>
        <v>3.0037</v>
      </c>
      <c r="R11" s="11">
        <f>'[3]Sheet1'!$E19</f>
        <v>14.69757140675118</v>
      </c>
      <c r="S11" s="17">
        <f t="shared" si="5"/>
        <v>7</v>
      </c>
      <c r="T11" s="263">
        <v>9</v>
      </c>
      <c r="U11" s="263">
        <v>3</v>
      </c>
    </row>
    <row r="12" spans="1:21" s="1" customFormat="1" ht="37.5" customHeight="1">
      <c r="A12" s="13" t="s">
        <v>102</v>
      </c>
      <c r="B12" s="12">
        <v>6.60226</v>
      </c>
      <c r="C12" s="11">
        <v>16.61</v>
      </c>
      <c r="D12" s="13">
        <f t="shared" si="0"/>
        <v>9</v>
      </c>
      <c r="E12" s="11">
        <f>'[7]Sheet1'!$G12</f>
        <v>7.2</v>
      </c>
      <c r="F12" s="14">
        <f t="shared" si="1"/>
        <v>8</v>
      </c>
      <c r="G12" s="11">
        <f>'[8]1-8月'!$D14</f>
        <v>16.5</v>
      </c>
      <c r="H12" s="14">
        <f t="shared" si="2"/>
        <v>10</v>
      </c>
      <c r="I12" s="11">
        <f>'[9]T101635_1'!$E12</f>
        <v>32.6</v>
      </c>
      <c r="J12" s="14">
        <f t="shared" si="6"/>
        <v>5</v>
      </c>
      <c r="K12" s="12">
        <f>'[2]Sheet1'!$B11/10000</f>
        <v>88.94913843112211</v>
      </c>
      <c r="L12" s="11">
        <f>'[2]Sheet1'!$C11</f>
        <v>20.5</v>
      </c>
      <c r="M12" s="14">
        <f t="shared" si="3"/>
        <v>10</v>
      </c>
      <c r="N12" s="12">
        <f>'[3]Sheet1'!$B17/10000</f>
        <v>20.8443</v>
      </c>
      <c r="O12" s="11">
        <f>'[3]Sheet1'!$C17</f>
        <v>52.37952511842798</v>
      </c>
      <c r="P12" s="14">
        <f t="shared" si="4"/>
        <v>3</v>
      </c>
      <c r="Q12" s="12">
        <f>'[3]Sheet1'!$D17/10000</f>
        <v>6.0539</v>
      </c>
      <c r="R12" s="11">
        <f>'[3]Sheet1'!$E17</f>
        <v>5.650861241514107</v>
      </c>
      <c r="S12" s="17">
        <f t="shared" si="5"/>
        <v>10</v>
      </c>
      <c r="T12" s="263">
        <v>20</v>
      </c>
      <c r="U12" s="263">
        <v>11</v>
      </c>
    </row>
    <row r="13" spans="1:21" s="1" customFormat="1" ht="37.5" customHeight="1">
      <c r="A13" s="13" t="s">
        <v>103</v>
      </c>
      <c r="B13" s="12">
        <v>11.885660000000001</v>
      </c>
      <c r="C13" s="11">
        <v>28.62</v>
      </c>
      <c r="D13" s="13">
        <f t="shared" si="0"/>
        <v>5</v>
      </c>
      <c r="E13" s="11">
        <f>'[7]Sheet1'!$G13</f>
        <v>12.6</v>
      </c>
      <c r="F13" s="14">
        <f t="shared" si="1"/>
        <v>4</v>
      </c>
      <c r="G13" s="11">
        <f>'[8]1-8月'!$D15</f>
        <v>17</v>
      </c>
      <c r="H13" s="14">
        <f t="shared" si="2"/>
        <v>9</v>
      </c>
      <c r="I13" s="11">
        <f>'[9]T101635_1'!$E13</f>
        <v>8</v>
      </c>
      <c r="J13" s="14">
        <f t="shared" si="6"/>
        <v>11</v>
      </c>
      <c r="K13" s="12">
        <f>'[2]Sheet1'!$B12/10000</f>
        <v>106.08613822056243</v>
      </c>
      <c r="L13" s="11">
        <f>'[2]Sheet1'!$C12</f>
        <v>22.2</v>
      </c>
      <c r="M13" s="14">
        <f t="shared" si="3"/>
        <v>7</v>
      </c>
      <c r="N13" s="12">
        <f>'[3]Sheet1'!$B16/10000</f>
        <v>9.2088</v>
      </c>
      <c r="O13" s="11">
        <f>'[3]Sheet1'!$C16</f>
        <v>9.176269739650024</v>
      </c>
      <c r="P13" s="14">
        <f t="shared" si="4"/>
        <v>13</v>
      </c>
      <c r="Q13" s="12">
        <f>'[3]Sheet1'!$D16/10000</f>
        <v>6.0703</v>
      </c>
      <c r="R13" s="11">
        <f>'[3]Sheet1'!$E16</f>
        <v>-2.2055032865060014</v>
      </c>
      <c r="S13" s="17">
        <f t="shared" si="5"/>
        <v>13</v>
      </c>
      <c r="T13" s="263">
        <v>43</v>
      </c>
      <c r="U13" s="263">
        <v>17</v>
      </c>
    </row>
    <row r="14" spans="1:21" s="1" customFormat="1" ht="37.5" customHeight="1">
      <c r="A14" s="13" t="s">
        <v>104</v>
      </c>
      <c r="B14" s="12">
        <v>3.95665</v>
      </c>
      <c r="C14" s="11">
        <v>45.63</v>
      </c>
      <c r="D14" s="13">
        <f t="shared" si="0"/>
        <v>2</v>
      </c>
      <c r="E14" s="11">
        <f>'[7]Sheet1'!$G14</f>
        <v>5.8</v>
      </c>
      <c r="F14" s="14">
        <f t="shared" si="1"/>
        <v>10</v>
      </c>
      <c r="G14" s="11">
        <f>'[8]1-8月'!$D16</f>
        <v>14.5</v>
      </c>
      <c r="H14" s="14">
        <f t="shared" si="2"/>
        <v>11</v>
      </c>
      <c r="I14" s="11">
        <f>'[9]T101635_1'!$E14</f>
        <v>31.2</v>
      </c>
      <c r="J14" s="14">
        <f t="shared" si="6"/>
        <v>6</v>
      </c>
      <c r="K14" s="12">
        <f>'[2]Sheet1'!$B13/10000</f>
        <v>78.7783627009115</v>
      </c>
      <c r="L14" s="11">
        <f>'[2]Sheet1'!$C13</f>
        <v>7.9</v>
      </c>
      <c r="M14" s="14">
        <f t="shared" si="3"/>
        <v>13</v>
      </c>
      <c r="N14" s="12">
        <f>'[3]Sheet1'!$B15/10000</f>
        <v>9.0058</v>
      </c>
      <c r="O14" s="11">
        <f>'[3]Sheet1'!$C15</f>
        <v>54.45486819764352</v>
      </c>
      <c r="P14" s="14">
        <f t="shared" si="4"/>
        <v>2</v>
      </c>
      <c r="Q14" s="12">
        <f>'[3]Sheet1'!$D15/10000</f>
        <v>6.7563</v>
      </c>
      <c r="R14" s="11">
        <f>'[3]Sheet1'!$E15</f>
        <v>75.84456821612616</v>
      </c>
      <c r="S14" s="17">
        <f t="shared" si="5"/>
        <v>1</v>
      </c>
      <c r="T14" s="263">
        <v>19</v>
      </c>
      <c r="U14" s="263">
        <v>2</v>
      </c>
    </row>
    <row r="15" spans="1:21" s="1" customFormat="1" ht="37.5" customHeight="1">
      <c r="A15" s="13" t="s">
        <v>105</v>
      </c>
      <c r="B15" s="12">
        <v>6.5381800000000005</v>
      </c>
      <c r="C15" s="11">
        <v>14.44</v>
      </c>
      <c r="D15" s="13">
        <f t="shared" si="0"/>
        <v>10</v>
      </c>
      <c r="E15" s="11">
        <f>'[7]Sheet1'!$G15</f>
        <v>-6.2</v>
      </c>
      <c r="F15" s="14">
        <f t="shared" si="1"/>
        <v>12</v>
      </c>
      <c r="G15" s="11">
        <f>'[8]1-8月'!$D17</f>
        <v>12.4</v>
      </c>
      <c r="H15" s="14">
        <f t="shared" si="2"/>
        <v>13</v>
      </c>
      <c r="I15" s="11">
        <f>'[9]T101635_1'!$E15</f>
        <v>9.3</v>
      </c>
      <c r="J15" s="14">
        <f t="shared" si="6"/>
        <v>9</v>
      </c>
      <c r="K15" s="12">
        <f>'[2]Sheet1'!$B14/10000</f>
        <v>66.23637533007225</v>
      </c>
      <c r="L15" s="11">
        <f>'[2]Sheet1'!$C14</f>
        <v>19.1</v>
      </c>
      <c r="M15" s="14">
        <f t="shared" si="3"/>
        <v>12</v>
      </c>
      <c r="N15" s="12">
        <f>'[3]Sheet1'!$B18/10000</f>
        <v>5.545</v>
      </c>
      <c r="O15" s="11">
        <f>'[3]Sheet1'!$C18</f>
        <v>30.97290785837447</v>
      </c>
      <c r="P15" s="14">
        <f t="shared" si="4"/>
        <v>6</v>
      </c>
      <c r="Q15" s="12">
        <f>'[3]Sheet1'!$D18/10000</f>
        <v>3.6275</v>
      </c>
      <c r="R15" s="11">
        <f>'[3]Sheet1'!$E18</f>
        <v>4.653511049564372</v>
      </c>
      <c r="S15" s="17">
        <f t="shared" si="5"/>
        <v>12</v>
      </c>
      <c r="T15" s="263">
        <v>13</v>
      </c>
      <c r="U15" s="263">
        <v>3</v>
      </c>
    </row>
    <row r="16" spans="1:21" s="1" customFormat="1" ht="37.5" customHeight="1">
      <c r="A16" s="13" t="s">
        <v>252</v>
      </c>
      <c r="B16" s="12">
        <v>30.59941</v>
      </c>
      <c r="C16" s="11">
        <v>-0.94</v>
      </c>
      <c r="D16" s="13">
        <f t="shared" si="0"/>
        <v>13</v>
      </c>
      <c r="E16" s="11">
        <f>'[7]Sheet1'!$G16</f>
        <v>22.6</v>
      </c>
      <c r="F16" s="14">
        <f t="shared" si="1"/>
        <v>2</v>
      </c>
      <c r="G16" s="11">
        <f>'[8]1-8月'!$D8</f>
        <v>18.6</v>
      </c>
      <c r="H16" s="14">
        <f t="shared" si="2"/>
        <v>6</v>
      </c>
      <c r="I16" s="11">
        <f>'[9]T101635_1'!$E16</f>
        <v>73</v>
      </c>
      <c r="J16" s="14">
        <f t="shared" si="6"/>
        <v>1</v>
      </c>
      <c r="K16" s="12">
        <f>'[2]Sheet1'!$B15/10000</f>
        <v>142.10473274270373</v>
      </c>
      <c r="L16" s="11">
        <f>'[2]Sheet1'!$C15</f>
        <v>23.1</v>
      </c>
      <c r="M16" s="14">
        <f t="shared" si="3"/>
        <v>5</v>
      </c>
      <c r="N16" s="12">
        <f>'[3]Sheet1'!$B8/10000</f>
        <v>5.51</v>
      </c>
      <c r="O16" s="11">
        <f>'[3]Sheet1'!$C8</f>
        <v>13.055789236103976</v>
      </c>
      <c r="P16" s="14">
        <f t="shared" si="4"/>
        <v>10</v>
      </c>
      <c r="Q16" s="12">
        <f>'[3]Sheet1'!$D8/10000</f>
        <v>5.229</v>
      </c>
      <c r="R16" s="11">
        <f>'[3]Sheet1'!$E8</f>
        <v>22.665853429670648</v>
      </c>
      <c r="S16" s="17">
        <f t="shared" si="5"/>
        <v>6</v>
      </c>
      <c r="T16" s="263">
        <v>4</v>
      </c>
      <c r="U16" s="263">
        <v>0</v>
      </c>
    </row>
    <row r="17" spans="1:21" s="1" customFormat="1" ht="37.5" customHeight="1">
      <c r="A17" s="13" t="s">
        <v>253</v>
      </c>
      <c r="B17" s="12">
        <v>17.05978</v>
      </c>
      <c r="C17" s="11">
        <v>23.15</v>
      </c>
      <c r="D17" s="13">
        <f t="shared" si="0"/>
        <v>6</v>
      </c>
      <c r="E17" s="11">
        <f>'[7]Sheet1'!$G17</f>
        <v>11.3</v>
      </c>
      <c r="F17" s="14">
        <f t="shared" si="1"/>
        <v>5</v>
      </c>
      <c r="G17" s="11">
        <f>'[8]1-8月'!$D9</f>
        <v>22.2</v>
      </c>
      <c r="H17" s="14">
        <f t="shared" si="2"/>
        <v>3</v>
      </c>
      <c r="I17" s="11">
        <f>'[9]T101635_1'!$E17</f>
        <v>10.3</v>
      </c>
      <c r="J17" s="14">
        <f t="shared" si="6"/>
        <v>8</v>
      </c>
      <c r="K17" s="12">
        <f>'[2]Sheet1'!$B16/10000</f>
        <v>31.181914257243573</v>
      </c>
      <c r="L17" s="11">
        <f>'[2]Sheet1'!$C16</f>
        <v>23.7</v>
      </c>
      <c r="M17" s="14">
        <f t="shared" si="3"/>
        <v>3</v>
      </c>
      <c r="N17" s="12">
        <f>'[3]Sheet1'!$B9/10000</f>
        <v>1.3628</v>
      </c>
      <c r="O17" s="11">
        <f>'[3]Sheet1'!$C9</f>
        <v>28.287677680504572</v>
      </c>
      <c r="P17" s="14">
        <f t="shared" si="4"/>
        <v>7</v>
      </c>
      <c r="Q17" s="12">
        <f>'[3]Sheet1'!$D9/10000</f>
        <v>1.0864</v>
      </c>
      <c r="R17" s="11">
        <f>'[3]Sheet1'!$E9</f>
        <v>5.3019288552874</v>
      </c>
      <c r="S17" s="17">
        <f t="shared" si="5"/>
        <v>11</v>
      </c>
      <c r="T17" s="263">
        <v>8</v>
      </c>
      <c r="U17" s="263">
        <v>0</v>
      </c>
    </row>
    <row r="18" spans="1:21" s="1" customFormat="1" ht="37.5" customHeight="1">
      <c r="A18" s="13" t="s">
        <v>106</v>
      </c>
      <c r="B18" s="12">
        <v>3.45335</v>
      </c>
      <c r="C18" s="11">
        <v>62.93</v>
      </c>
      <c r="D18" s="13">
        <f t="shared" si="0"/>
        <v>1</v>
      </c>
      <c r="E18" s="11">
        <f>'[7]Sheet1'!$G18</f>
        <v>16.2</v>
      </c>
      <c r="F18" s="14">
        <f t="shared" si="1"/>
        <v>3</v>
      </c>
      <c r="G18" s="11">
        <f>'[8]1-8月'!$D10</f>
        <v>21</v>
      </c>
      <c r="H18" s="14">
        <f t="shared" si="2"/>
        <v>5</v>
      </c>
      <c r="I18" s="11">
        <f>'[9]T101635_1'!$E$20</f>
        <v>9.2</v>
      </c>
      <c r="J18" s="14">
        <f t="shared" si="6"/>
        <v>10</v>
      </c>
      <c r="K18" s="12">
        <f>'[2]Sheet1'!$B17/10000</f>
        <v>13.594387680974378</v>
      </c>
      <c r="L18" s="11">
        <f>'[2]Sheet1'!$C17</f>
        <v>23.6</v>
      </c>
      <c r="M18" s="14">
        <f t="shared" si="3"/>
        <v>4</v>
      </c>
      <c r="N18" s="12">
        <f>'[3]Sheet1'!$B7/10000</f>
        <v>0.9315</v>
      </c>
      <c r="O18" s="11">
        <f>'[3]Sheet1'!$C7</f>
        <v>26.13405551794176</v>
      </c>
      <c r="P18" s="14">
        <f t="shared" si="4"/>
        <v>8</v>
      </c>
      <c r="Q18" s="12">
        <f>'[3]Sheet1'!$D7/10000</f>
        <v>0.6947</v>
      </c>
      <c r="R18" s="11">
        <f>'[3]Sheet1'!$E7</f>
        <v>65.01187648456056</v>
      </c>
      <c r="S18" s="17">
        <f t="shared" si="5"/>
        <v>2</v>
      </c>
      <c r="T18" s="263">
        <v>2</v>
      </c>
      <c r="U18" s="263">
        <v>1</v>
      </c>
    </row>
    <row r="19" spans="1:21" s="1" customFormat="1" ht="37.5" customHeight="1">
      <c r="A19" s="13" t="s">
        <v>254</v>
      </c>
      <c r="B19" s="12">
        <v>16.776670000000003</v>
      </c>
      <c r="C19" s="11">
        <v>19.38</v>
      </c>
      <c r="D19" s="13">
        <f t="shared" si="0"/>
        <v>7</v>
      </c>
      <c r="E19" s="11">
        <f>'[7]Sheet1'!$G19</f>
        <v>43.8</v>
      </c>
      <c r="F19" s="14">
        <f t="shared" si="1"/>
        <v>1</v>
      </c>
      <c r="G19" s="11">
        <f>'[8]1-8月'!$D11</f>
        <v>28</v>
      </c>
      <c r="H19" s="14">
        <f t="shared" si="2"/>
        <v>2</v>
      </c>
      <c r="I19" s="11">
        <f>'[9]T101635_1'!$E$18</f>
        <v>40.7</v>
      </c>
      <c r="J19" s="14">
        <f t="shared" si="6"/>
        <v>4</v>
      </c>
      <c r="K19" s="12">
        <f>'[2]Sheet1'!$B18/10000</f>
        <v>23.058096426228094</v>
      </c>
      <c r="L19" s="11">
        <f>'[2]Sheet1'!$C18</f>
        <v>29.4</v>
      </c>
      <c r="M19" s="14">
        <f t="shared" si="3"/>
        <v>1</v>
      </c>
      <c r="N19" s="12">
        <f>'[3]Sheet1'!$B10/10000</f>
        <v>3.5677</v>
      </c>
      <c r="O19" s="11">
        <f>'[3]Sheet1'!$C10</f>
        <v>39.833032844712704</v>
      </c>
      <c r="P19" s="14">
        <f t="shared" si="4"/>
        <v>4</v>
      </c>
      <c r="Q19" s="12">
        <f>'[3]Sheet1'!$D10/10000</f>
        <v>3.1608</v>
      </c>
      <c r="R19" s="11">
        <f>'[3]Sheet1'!$E10</f>
        <v>40.03810198927829</v>
      </c>
      <c r="S19" s="17">
        <f t="shared" si="5"/>
        <v>4</v>
      </c>
      <c r="T19" s="263">
        <v>21</v>
      </c>
      <c r="U19" s="263">
        <v>6</v>
      </c>
    </row>
    <row r="20" spans="1:21" ht="32.25" customHeight="1">
      <c r="A20" s="323" t="s">
        <v>294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</row>
    <row r="21" spans="7:10" ht="15.75">
      <c r="G21" s="6"/>
      <c r="H21" s="6"/>
      <c r="I21" s="6"/>
      <c r="J21" s="6"/>
    </row>
    <row r="22" spans="7:10" ht="15.75">
      <c r="G22" s="6"/>
      <c r="H22" s="6"/>
      <c r="I22" s="6"/>
      <c r="J22" s="6"/>
    </row>
    <row r="23" spans="7:10" ht="15.75">
      <c r="G23" s="6"/>
      <c r="H23" s="6"/>
      <c r="I23" s="6"/>
      <c r="J23" s="6"/>
    </row>
    <row r="24" spans="7:10" ht="15.75">
      <c r="G24" s="6"/>
      <c r="H24" s="6"/>
      <c r="I24" s="6"/>
      <c r="J24" s="6"/>
    </row>
    <row r="25" spans="7:10" ht="15.75">
      <c r="G25" s="6"/>
      <c r="H25" s="6"/>
      <c r="I25" s="6"/>
      <c r="J25" s="6"/>
    </row>
    <row r="26" spans="7:10" ht="15.75">
      <c r="G26" s="6"/>
      <c r="H26" s="6"/>
      <c r="I26" s="6"/>
      <c r="J26" s="6"/>
    </row>
    <row r="27" spans="7:10" ht="15.75">
      <c r="G27" s="6"/>
      <c r="H27" s="6"/>
      <c r="I27" s="6"/>
      <c r="J27" s="6"/>
    </row>
    <row r="28" spans="7:10" ht="15.75">
      <c r="G28" s="6"/>
      <c r="H28" s="6"/>
      <c r="I28" s="6"/>
      <c r="J28" s="6"/>
    </row>
    <row r="29" spans="7:10" ht="15.75">
      <c r="G29" s="6"/>
      <c r="H29" s="6"/>
      <c r="I29" s="6"/>
      <c r="J29" s="6"/>
    </row>
    <row r="30" spans="7:10" ht="15.75">
      <c r="G30" s="6"/>
      <c r="H30" s="6"/>
      <c r="I30" s="6"/>
      <c r="J30" s="6"/>
    </row>
    <row r="31" spans="7:10" ht="15.75">
      <c r="G31" s="6"/>
      <c r="H31" s="6"/>
      <c r="I31" s="6"/>
      <c r="J31" s="6"/>
    </row>
    <row r="32" spans="7:10" ht="15.75">
      <c r="G32" s="6"/>
      <c r="H32" s="6"/>
      <c r="I32" s="6"/>
      <c r="J32" s="6"/>
    </row>
    <row r="33" spans="7:10" ht="15.75">
      <c r="G33" s="6"/>
      <c r="H33" s="6"/>
      <c r="I33" s="6"/>
      <c r="J33" s="6"/>
    </row>
    <row r="34" spans="7:10" ht="15.75">
      <c r="G34" s="6"/>
      <c r="H34" s="6"/>
      <c r="I34" s="6"/>
      <c r="J34" s="6"/>
    </row>
    <row r="35" spans="7:10" ht="15.75">
      <c r="G35" s="6"/>
      <c r="H35" s="6"/>
      <c r="I35" s="6"/>
      <c r="J35" s="6"/>
    </row>
    <row r="36" spans="7:10" ht="15.75">
      <c r="G36" s="6"/>
      <c r="H36" s="6"/>
      <c r="I36" s="6"/>
      <c r="J36" s="6"/>
    </row>
    <row r="37" spans="7:10" ht="15.75">
      <c r="G37" s="6"/>
      <c r="H37" s="6"/>
      <c r="I37" s="6"/>
      <c r="J37" s="6"/>
    </row>
    <row r="38" spans="7:10" ht="15.75">
      <c r="G38" s="6"/>
      <c r="H38" s="6"/>
      <c r="I38" s="6"/>
      <c r="J38" s="6"/>
    </row>
    <row r="39" spans="7:10" ht="15.75">
      <c r="G39" s="6"/>
      <c r="H39" s="6"/>
      <c r="I39" s="6"/>
      <c r="J39" s="6"/>
    </row>
    <row r="40" spans="7:10" ht="15.75">
      <c r="G40" s="6"/>
      <c r="H40" s="6"/>
      <c r="I40" s="6"/>
      <c r="J40" s="6"/>
    </row>
    <row r="41" spans="7:10" ht="15.75">
      <c r="G41" s="6"/>
      <c r="H41" s="6"/>
      <c r="I41" s="6"/>
      <c r="J41" s="6"/>
    </row>
    <row r="42" spans="7:10" ht="15.75">
      <c r="G42" s="6"/>
      <c r="H42" s="6"/>
      <c r="I42" s="6"/>
      <c r="J42" s="6"/>
    </row>
    <row r="43" spans="7:10" ht="15.75">
      <c r="G43" s="6"/>
      <c r="H43" s="6"/>
      <c r="I43" s="6"/>
      <c r="J43" s="6"/>
    </row>
    <row r="44" spans="7:10" ht="15.75">
      <c r="G44" s="6"/>
      <c r="H44" s="6"/>
      <c r="I44" s="6"/>
      <c r="J44" s="6"/>
    </row>
    <row r="45" spans="7:10" ht="15.75">
      <c r="G45" s="6"/>
      <c r="H45" s="6"/>
      <c r="I45" s="6"/>
      <c r="J45" s="6"/>
    </row>
  </sheetData>
  <sheetProtection/>
  <mergeCells count="12">
    <mergeCell ref="G3:H4"/>
    <mergeCell ref="K3:M4"/>
    <mergeCell ref="T3:U4"/>
    <mergeCell ref="B3:D4"/>
    <mergeCell ref="A20:U20"/>
    <mergeCell ref="N3:P4"/>
    <mergeCell ref="Q3:S4"/>
    <mergeCell ref="A2:U2"/>
    <mergeCell ref="I3:J3"/>
    <mergeCell ref="I4:J4"/>
    <mergeCell ref="A3:A4"/>
    <mergeCell ref="E3:F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85" zoomScaleNormal="85" zoomScaleSheetLayoutView="100" zoomScalePageLayoutView="0" workbookViewId="0" topLeftCell="A3">
      <selection activeCell="H12" sqref="H12"/>
    </sheetView>
  </sheetViews>
  <sheetFormatPr defaultColWidth="8.00390625" defaultRowHeight="14.25"/>
  <cols>
    <col min="1" max="1" width="26.75390625" style="231" customWidth="1"/>
    <col min="2" max="2" width="16.00390625" style="234" customWidth="1"/>
    <col min="3" max="3" width="14.75390625" style="234" customWidth="1"/>
    <col min="4" max="4" width="16.50390625" style="235" customWidth="1"/>
    <col min="5" max="14" width="9.00390625" style="231" customWidth="1"/>
    <col min="15" max="110" width="8.00390625" style="231" customWidth="1"/>
    <col min="111" max="132" width="9.00390625" style="231" customWidth="1"/>
    <col min="133" max="16384" width="8.00390625" style="231" customWidth="1"/>
  </cols>
  <sheetData>
    <row r="1" spans="1:4" ht="31.5" customHeight="1">
      <c r="A1" s="266" t="s">
        <v>290</v>
      </c>
      <c r="B1" s="266"/>
      <c r="C1" s="266"/>
      <c r="D1" s="266"/>
    </row>
    <row r="2" spans="1:4" ht="17.25" customHeight="1">
      <c r="A2" s="174"/>
      <c r="B2" s="174"/>
      <c r="C2" s="174"/>
      <c r="D2" s="175"/>
    </row>
    <row r="3" spans="1:4" s="173" customFormat="1" ht="36" customHeight="1">
      <c r="A3" s="176" t="s">
        <v>15</v>
      </c>
      <c r="B3" s="177" t="s">
        <v>16</v>
      </c>
      <c r="C3" s="178" t="s">
        <v>17</v>
      </c>
      <c r="D3" s="179" t="s">
        <v>18</v>
      </c>
    </row>
    <row r="4" spans="1:4" s="173" customFormat="1" ht="22.5" customHeight="1">
      <c r="A4" s="180" t="s">
        <v>19</v>
      </c>
      <c r="B4" s="181" t="s">
        <v>20</v>
      </c>
      <c r="C4" s="267" t="s">
        <v>21</v>
      </c>
      <c r="D4" s="268"/>
    </row>
    <row r="5" spans="1:4" s="173" customFormat="1" ht="22.5" customHeight="1">
      <c r="A5" s="180" t="s">
        <v>22</v>
      </c>
      <c r="B5" s="181" t="s">
        <v>20</v>
      </c>
      <c r="C5" s="269"/>
      <c r="D5" s="270"/>
    </row>
    <row r="6" spans="1:4" s="173" customFormat="1" ht="22.5" customHeight="1">
      <c r="A6" s="180" t="s">
        <v>23</v>
      </c>
      <c r="B6" s="181" t="s">
        <v>20</v>
      </c>
      <c r="C6" s="269"/>
      <c r="D6" s="270"/>
    </row>
    <row r="7" spans="1:4" s="173" customFormat="1" ht="22.5" customHeight="1">
      <c r="A7" s="180" t="s">
        <v>24</v>
      </c>
      <c r="B7" s="181" t="s">
        <v>20</v>
      </c>
      <c r="C7" s="271"/>
      <c r="D7" s="272"/>
    </row>
    <row r="8" spans="1:4" s="173" customFormat="1" ht="22.5" customHeight="1">
      <c r="A8" s="182" t="s">
        <v>25</v>
      </c>
      <c r="B8" s="181" t="s">
        <v>20</v>
      </c>
      <c r="C8" s="183" t="s">
        <v>285</v>
      </c>
      <c r="D8" s="184">
        <v>5.9</v>
      </c>
    </row>
    <row r="9" spans="1:4" s="173" customFormat="1" ht="31.5" customHeight="1">
      <c r="A9" s="228" t="s">
        <v>293</v>
      </c>
      <c r="B9" s="181" t="s">
        <v>20</v>
      </c>
      <c r="C9" s="253">
        <v>171.11572</v>
      </c>
      <c r="D9" s="184">
        <v>17.6</v>
      </c>
    </row>
    <row r="10" spans="1:4" s="173" customFormat="1" ht="22.5" customHeight="1">
      <c r="A10" s="185" t="s">
        <v>27</v>
      </c>
      <c r="B10" s="181" t="s">
        <v>20</v>
      </c>
      <c r="C10" s="183" t="s">
        <v>285</v>
      </c>
      <c r="D10" s="184">
        <v>18</v>
      </c>
    </row>
    <row r="11" spans="1:4" s="173" customFormat="1" ht="22.5" customHeight="1">
      <c r="A11" s="185" t="s">
        <v>28</v>
      </c>
      <c r="B11" s="181" t="s">
        <v>20</v>
      </c>
      <c r="C11" s="183" t="s">
        <v>255</v>
      </c>
      <c r="D11" s="184">
        <v>26.2</v>
      </c>
    </row>
    <row r="12" spans="1:4" s="173" customFormat="1" ht="22.5" customHeight="1">
      <c r="A12" s="185" t="s">
        <v>29</v>
      </c>
      <c r="B12" s="181" t="s">
        <v>20</v>
      </c>
      <c r="C12" s="254">
        <v>145.8652</v>
      </c>
      <c r="D12" s="232">
        <v>11</v>
      </c>
    </row>
    <row r="13" spans="1:4" s="173" customFormat="1" ht="22.5" customHeight="1">
      <c r="A13" s="185" t="s">
        <v>30</v>
      </c>
      <c r="B13" s="181" t="s">
        <v>31</v>
      </c>
      <c r="C13" s="255">
        <v>346.7611</v>
      </c>
      <c r="D13" s="232">
        <v>6.4</v>
      </c>
    </row>
    <row r="14" spans="1:4" s="173" customFormat="1" ht="22.5" customHeight="1">
      <c r="A14" s="185" t="s">
        <v>32</v>
      </c>
      <c r="B14" s="181" t="s">
        <v>20</v>
      </c>
      <c r="C14" s="233">
        <v>208.3923</v>
      </c>
      <c r="D14" s="232">
        <v>7.74</v>
      </c>
    </row>
    <row r="15" spans="1:4" s="173" customFormat="1" ht="22.5" customHeight="1">
      <c r="A15" s="187" t="s">
        <v>33</v>
      </c>
      <c r="B15" s="181" t="s">
        <v>20</v>
      </c>
      <c r="C15" s="256">
        <v>1147.747024737782</v>
      </c>
      <c r="D15" s="184">
        <v>21.3</v>
      </c>
    </row>
    <row r="16" spans="1:4" s="173" customFormat="1" ht="22.5" customHeight="1">
      <c r="A16" s="185" t="s">
        <v>34</v>
      </c>
      <c r="B16" s="181" t="s">
        <v>20</v>
      </c>
      <c r="C16" s="253">
        <v>421.074117</v>
      </c>
      <c r="D16" s="184">
        <v>48.5</v>
      </c>
    </row>
    <row r="17" spans="1:4" s="173" customFormat="1" ht="22.5" customHeight="1">
      <c r="A17" s="185" t="s">
        <v>35</v>
      </c>
      <c r="B17" s="181" t="s">
        <v>20</v>
      </c>
      <c r="C17" s="253">
        <v>211.623909</v>
      </c>
      <c r="D17" s="184">
        <v>63.9</v>
      </c>
    </row>
    <row r="18" spans="1:4" s="173" customFormat="1" ht="22.5" customHeight="1">
      <c r="A18" s="185" t="s">
        <v>36</v>
      </c>
      <c r="B18" s="181" t="s">
        <v>20</v>
      </c>
      <c r="C18" s="253">
        <v>209.450208</v>
      </c>
      <c r="D18" s="257">
        <v>35.6</v>
      </c>
    </row>
    <row r="19" spans="1:4" s="173" customFormat="1" ht="22.5" customHeight="1">
      <c r="A19" s="185" t="s">
        <v>37</v>
      </c>
      <c r="B19" s="181" t="s">
        <v>284</v>
      </c>
      <c r="C19" s="258">
        <v>2895</v>
      </c>
      <c r="D19" s="259" t="s">
        <v>285</v>
      </c>
    </row>
    <row r="20" spans="1:4" s="173" customFormat="1" ht="22.5" customHeight="1">
      <c r="A20" s="182" t="s">
        <v>38</v>
      </c>
      <c r="B20" s="181" t="s">
        <v>20</v>
      </c>
      <c r="C20" s="186">
        <v>239.5534</v>
      </c>
      <c r="D20" s="184">
        <v>12</v>
      </c>
    </row>
    <row r="21" spans="1:4" s="173" customFormat="1" ht="22.5" customHeight="1">
      <c r="A21" s="182" t="s">
        <v>39</v>
      </c>
      <c r="B21" s="181" t="s">
        <v>20</v>
      </c>
      <c r="C21" s="186">
        <v>111.3935</v>
      </c>
      <c r="D21" s="184">
        <v>24.3</v>
      </c>
    </row>
    <row r="22" spans="1:4" s="173" customFormat="1" ht="22.5" customHeight="1">
      <c r="A22" s="182" t="s">
        <v>40</v>
      </c>
      <c r="B22" s="181" t="s">
        <v>20</v>
      </c>
      <c r="C22" s="186">
        <v>343.1951</v>
      </c>
      <c r="D22" s="184">
        <v>3.7</v>
      </c>
    </row>
    <row r="23" spans="1:4" s="173" customFormat="1" ht="22.5" customHeight="1">
      <c r="A23" s="185" t="s">
        <v>41</v>
      </c>
      <c r="B23" s="181" t="s">
        <v>20</v>
      </c>
      <c r="C23" s="186">
        <v>3240.4435726077</v>
      </c>
      <c r="D23" s="184">
        <v>8.02808445642404</v>
      </c>
    </row>
    <row r="24" spans="1:4" s="173" customFormat="1" ht="22.5" customHeight="1">
      <c r="A24" s="185" t="s">
        <v>42</v>
      </c>
      <c r="B24" s="181" t="s">
        <v>20</v>
      </c>
      <c r="C24" s="186">
        <v>2758.8759357415</v>
      </c>
      <c r="D24" s="184">
        <v>19.256409679484193</v>
      </c>
    </row>
    <row r="25" spans="1:4" s="173" customFormat="1" ht="22.5" customHeight="1">
      <c r="A25" s="185" t="s">
        <v>43</v>
      </c>
      <c r="B25" s="181" t="s">
        <v>5</v>
      </c>
      <c r="C25" s="188" t="s">
        <v>285</v>
      </c>
      <c r="D25" s="189">
        <v>99.93016155</v>
      </c>
    </row>
    <row r="26" spans="1:4" s="173" customFormat="1" ht="22.5" customHeight="1">
      <c r="A26" s="182" t="s">
        <v>44</v>
      </c>
      <c r="B26" s="181" t="s">
        <v>45</v>
      </c>
      <c r="C26" s="186">
        <v>115.867283</v>
      </c>
      <c r="D26" s="184">
        <v>11</v>
      </c>
    </row>
    <row r="27" spans="1:4" s="173" customFormat="1" ht="22.5" customHeight="1">
      <c r="A27" s="182" t="s">
        <v>46</v>
      </c>
      <c r="B27" s="181" t="s">
        <v>45</v>
      </c>
      <c r="C27" s="190">
        <v>61.765186</v>
      </c>
      <c r="D27" s="191">
        <v>7.5</v>
      </c>
    </row>
    <row r="28" spans="1:4" s="173" customFormat="1" ht="22.5" customHeight="1">
      <c r="A28" s="185" t="s">
        <v>47</v>
      </c>
      <c r="B28" s="181" t="s">
        <v>48</v>
      </c>
      <c r="C28" s="273" t="s">
        <v>21</v>
      </c>
      <c r="D28" s="274"/>
    </row>
    <row r="29" spans="1:4" s="173" customFormat="1" ht="22.5" customHeight="1">
      <c r="A29" s="187" t="s">
        <v>49</v>
      </c>
      <c r="B29" s="181" t="s">
        <v>48</v>
      </c>
      <c r="C29" s="275"/>
      <c r="D29" s="276"/>
    </row>
    <row r="30" spans="1:4" s="173" customFormat="1" ht="22.5" customHeight="1">
      <c r="A30" s="187" t="s">
        <v>50</v>
      </c>
      <c r="B30" s="181" t="s">
        <v>48</v>
      </c>
      <c r="C30" s="277"/>
      <c r="D30" s="278"/>
    </row>
  </sheetData>
  <sheetProtection/>
  <mergeCells count="3">
    <mergeCell ref="A1:D1"/>
    <mergeCell ref="C4:D7"/>
    <mergeCell ref="C28:D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47" customWidth="1"/>
  </cols>
  <sheetData>
    <row r="1" spans="1:4" ht="24.75">
      <c r="A1" s="279" t="s">
        <v>51</v>
      </c>
      <c r="B1" s="279"/>
      <c r="C1" s="170"/>
      <c r="D1" s="170"/>
    </row>
    <row r="2" spans="1:4" ht="15.75">
      <c r="A2" s="171"/>
      <c r="B2" s="171"/>
      <c r="D2"/>
    </row>
    <row r="3" spans="1:2" ht="24" customHeight="1">
      <c r="A3" s="151" t="s">
        <v>52</v>
      </c>
      <c r="B3" s="240" t="s">
        <v>53</v>
      </c>
    </row>
    <row r="4" spans="1:2" ht="24" customHeight="1">
      <c r="A4" s="172" t="s">
        <v>54</v>
      </c>
      <c r="B4" s="154">
        <f>'[7]Sheet1'!$G22</f>
        <v>5.9</v>
      </c>
    </row>
    <row r="5" spans="1:2" ht="24" customHeight="1">
      <c r="A5" s="120" t="s">
        <v>55</v>
      </c>
      <c r="B5" s="154">
        <f>'[7]Sheet1'!$G23</f>
        <v>-14.1</v>
      </c>
    </row>
    <row r="6" spans="1:2" ht="24" customHeight="1">
      <c r="A6" s="120" t="s">
        <v>56</v>
      </c>
      <c r="B6" s="154">
        <f>'[7]Sheet1'!$G24</f>
        <v>7</v>
      </c>
    </row>
    <row r="7" spans="1:2" ht="24" customHeight="1">
      <c r="A7" s="120" t="s">
        <v>57</v>
      </c>
      <c r="B7" s="154">
        <f>'[7]Sheet1'!$G25</f>
        <v>15.1</v>
      </c>
    </row>
    <row r="8" spans="1:2" ht="24" customHeight="1">
      <c r="A8" s="120" t="s">
        <v>58</v>
      </c>
      <c r="B8" s="154">
        <f>'[7]Sheet1'!$G26</f>
        <v>-18.3</v>
      </c>
    </row>
    <row r="9" spans="1:2" ht="24" customHeight="1">
      <c r="A9" s="120" t="s">
        <v>59</v>
      </c>
      <c r="B9" s="154">
        <f>'[7]Sheet1'!$G27</f>
        <v>1.5</v>
      </c>
    </row>
    <row r="10" spans="1:2" ht="24" customHeight="1">
      <c r="A10" s="120" t="s">
        <v>60</v>
      </c>
      <c r="B10" s="154">
        <f>'[7]Sheet1'!$G28</f>
        <v>8.5</v>
      </c>
    </row>
    <row r="11" spans="1:2" ht="24" customHeight="1">
      <c r="A11" s="120" t="s">
        <v>61</v>
      </c>
      <c r="B11" s="154">
        <f>'[7]Sheet1'!$G29</f>
        <v>-8.346130028633835</v>
      </c>
    </row>
    <row r="12" spans="1:2" ht="24" customHeight="1">
      <c r="A12" s="120" t="s">
        <v>62</v>
      </c>
      <c r="B12" s="154">
        <f>'[7]Sheet1'!$G30</f>
        <v>11.7</v>
      </c>
    </row>
    <row r="13" spans="1:2" ht="24" customHeight="1">
      <c r="A13" s="120" t="s">
        <v>63</v>
      </c>
      <c r="B13" s="154">
        <f>'[7]Sheet1'!$G31</f>
        <v>-12.691384142756302</v>
      </c>
    </row>
    <row r="14" spans="1:2" ht="24" customHeight="1">
      <c r="A14" s="120" t="s">
        <v>64</v>
      </c>
      <c r="B14" s="154">
        <f>'[7]Sheet1'!$G32</f>
        <v>10.4</v>
      </c>
    </row>
    <row r="15" spans="1:2" ht="24" customHeight="1">
      <c r="A15" s="120" t="s">
        <v>65</v>
      </c>
      <c r="B15" s="154">
        <f>'[7]Sheet1'!$G33</f>
        <v>16.1</v>
      </c>
    </row>
    <row r="16" spans="1:2" ht="24" customHeight="1">
      <c r="A16" s="125" t="s">
        <v>66</v>
      </c>
      <c r="B16" s="236">
        <f>'[7]Sheet1'!$G34</f>
        <v>12.061828674560736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60" customWidth="1"/>
    <col min="2" max="2" width="13.50390625" style="0" customWidth="1"/>
  </cols>
  <sheetData>
    <row r="1" spans="1:2" s="156" customFormat="1" ht="24.75">
      <c r="A1" s="280" t="s">
        <v>67</v>
      </c>
      <c r="B1" s="280"/>
    </row>
    <row r="2" spans="1:2" s="156" customFormat="1" ht="19.5">
      <c r="A2" s="161"/>
      <c r="B2" s="162"/>
    </row>
    <row r="3" spans="1:2" s="157" customFormat="1" ht="29.25" customHeight="1">
      <c r="A3" s="163" t="s">
        <v>68</v>
      </c>
      <c r="B3" s="164" t="s">
        <v>69</v>
      </c>
    </row>
    <row r="4" spans="1:2" s="158" customFormat="1" ht="29.25" customHeight="1">
      <c r="A4" s="163" t="s">
        <v>70</v>
      </c>
      <c r="B4" s="165">
        <f>'[7]Sheet1'!$G38</f>
        <v>5.583181094256773</v>
      </c>
    </row>
    <row r="5" spans="1:2" s="146" customFormat="1" ht="29.25" customHeight="1">
      <c r="A5" s="166" t="s">
        <v>71</v>
      </c>
      <c r="B5" s="165">
        <f>'[7]Sheet1'!$G39</f>
        <v>-7.19767683167436</v>
      </c>
    </row>
    <row r="6" spans="1:2" s="146" customFormat="1" ht="29.25" customHeight="1">
      <c r="A6" s="166" t="s">
        <v>72</v>
      </c>
      <c r="B6" s="165">
        <f>'[7]Sheet1'!$G40</f>
        <v>14.869535019656354</v>
      </c>
    </row>
    <row r="7" spans="1:2" s="146" customFormat="1" ht="29.25" customHeight="1">
      <c r="A7" s="166" t="s">
        <v>73</v>
      </c>
      <c r="B7" s="165">
        <f>'[7]Sheet1'!$G41</f>
        <v>1.9263507996450713</v>
      </c>
    </row>
    <row r="8" spans="1:2" s="146" customFormat="1" ht="29.25" customHeight="1">
      <c r="A8" s="166" t="s">
        <v>74</v>
      </c>
      <c r="B8" s="165">
        <f>'[7]Sheet1'!$G42</f>
        <v>15.661147121149078</v>
      </c>
    </row>
    <row r="9" spans="1:2" s="146" customFormat="1" ht="29.25" customHeight="1">
      <c r="A9" s="166" t="s">
        <v>75</v>
      </c>
      <c r="B9" s="165">
        <f>'[7]Sheet1'!$G43</f>
        <v>23.1</v>
      </c>
    </row>
    <row r="10" spans="1:2" s="159" customFormat="1" ht="29.25" customHeight="1">
      <c r="A10" s="167" t="s">
        <v>76</v>
      </c>
      <c r="B10" s="165">
        <f>'[7]Sheet1'!$G44</f>
        <v>3.6</v>
      </c>
    </row>
    <row r="11" spans="1:2" s="159" customFormat="1" ht="29.25" customHeight="1">
      <c r="A11" s="167" t="s">
        <v>77</v>
      </c>
      <c r="B11" s="165">
        <f>'[7]Sheet1'!$G45</f>
        <v>6.57870345231335</v>
      </c>
    </row>
    <row r="12" spans="1:2" s="159" customFormat="1" ht="29.25" customHeight="1">
      <c r="A12" s="167" t="s">
        <v>78</v>
      </c>
      <c r="B12" s="165">
        <f>'[7]Sheet1'!$G46</f>
        <v>2.080009465893906</v>
      </c>
    </row>
    <row r="13" spans="1:2" s="159" customFormat="1" ht="29.25" customHeight="1">
      <c r="A13" s="167" t="s">
        <v>79</v>
      </c>
      <c r="B13" s="165">
        <f>'[7]Sheet1'!$G47</f>
        <v>-2.1</v>
      </c>
    </row>
    <row r="14" spans="1:2" s="159" customFormat="1" ht="29.25" customHeight="1">
      <c r="A14" s="168" t="s">
        <v>80</v>
      </c>
      <c r="B14" s="169">
        <f>'[7]Sheet1'!$G48</f>
        <v>16.883170072495513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H11" sqref="H11"/>
    </sheetView>
  </sheetViews>
  <sheetFormatPr defaultColWidth="8.00390625" defaultRowHeight="14.25"/>
  <cols>
    <col min="1" max="1" width="40.50390625" style="148" customWidth="1"/>
    <col min="2" max="2" width="15.50390625" style="0" customWidth="1"/>
  </cols>
  <sheetData>
    <row r="1" spans="1:2" ht="24.75">
      <c r="A1" s="281" t="s">
        <v>81</v>
      </c>
      <c r="B1" s="281"/>
    </row>
    <row r="2" spans="1:2" ht="19.5">
      <c r="A2" s="149"/>
      <c r="B2" s="150"/>
    </row>
    <row r="3" spans="1:2" s="146" customFormat="1" ht="30.75" customHeight="1">
      <c r="A3" s="151" t="s">
        <v>52</v>
      </c>
      <c r="B3" s="241" t="s">
        <v>53</v>
      </c>
    </row>
    <row r="4" spans="1:3" ht="33.75" customHeight="1">
      <c r="A4" s="152" t="s">
        <v>82</v>
      </c>
      <c r="B4" s="154">
        <f>'[7]Sheet1'!$G52</f>
        <v>6.4</v>
      </c>
      <c r="C4" s="20"/>
    </row>
    <row r="5" spans="1:3" ht="33.75" customHeight="1">
      <c r="A5" s="153" t="s">
        <v>83</v>
      </c>
      <c r="B5" s="154">
        <f>'[7]Sheet1'!$G53</f>
        <v>19.695782567947507</v>
      </c>
      <c r="C5" s="20"/>
    </row>
    <row r="6" spans="1:3" ht="33.75" customHeight="1">
      <c r="A6" s="153" t="s">
        <v>84</v>
      </c>
      <c r="B6" s="154">
        <f>'[7]Sheet1'!$G54</f>
        <v>-9.682286785379567</v>
      </c>
      <c r="C6" s="20"/>
    </row>
    <row r="7" spans="1:3" ht="33.75" customHeight="1">
      <c r="A7" s="153" t="s">
        <v>85</v>
      </c>
      <c r="B7" s="154">
        <f>'[7]Sheet1'!$G55</f>
        <v>14.1</v>
      </c>
      <c r="C7" s="20"/>
    </row>
    <row r="8" spans="1:3" ht="33.75" customHeight="1">
      <c r="A8" s="153" t="s">
        <v>86</v>
      </c>
      <c r="B8" s="154">
        <f>'[7]Sheet1'!$G56</f>
        <v>9.5</v>
      </c>
      <c r="C8" s="20"/>
    </row>
    <row r="9" spans="1:3" ht="33.75" customHeight="1">
      <c r="A9" s="153" t="s">
        <v>87</v>
      </c>
      <c r="B9" s="154">
        <f>'[7]Sheet1'!$G57</f>
        <v>9.3</v>
      </c>
      <c r="C9" s="20"/>
    </row>
    <row r="10" spans="1:3" ht="33.75" customHeight="1">
      <c r="A10" s="153" t="s">
        <v>88</v>
      </c>
      <c r="B10" s="154">
        <f>'[7]Sheet1'!$G58</f>
        <v>5.7</v>
      </c>
      <c r="C10" s="20"/>
    </row>
    <row r="11" spans="1:3" ht="33.75" customHeight="1">
      <c r="A11" s="153" t="s">
        <v>89</v>
      </c>
      <c r="B11" s="154">
        <f>'[7]Sheet1'!$G59</f>
        <v>12.5</v>
      </c>
      <c r="C11" s="20"/>
    </row>
    <row r="12" spans="1:3" ht="33.75" customHeight="1">
      <c r="A12" s="153" t="s">
        <v>90</v>
      </c>
      <c r="B12" s="154">
        <f>'[7]Sheet1'!$G60</f>
        <v>6.4</v>
      </c>
      <c r="C12" s="20"/>
    </row>
    <row r="13" spans="1:3" ht="33.75" customHeight="1">
      <c r="A13" s="153" t="s">
        <v>91</v>
      </c>
      <c r="B13" s="154">
        <f>'[7]Sheet1'!$G61</f>
        <v>-19.2</v>
      </c>
      <c r="C13" s="20"/>
    </row>
    <row r="14" spans="1:2" ht="33.75" customHeight="1">
      <c r="A14" s="155" t="s">
        <v>92</v>
      </c>
      <c r="B14" s="236">
        <f>'[7]Sheet1'!$G62</f>
        <v>55.7</v>
      </c>
    </row>
    <row r="15" spans="1:2" s="147" customFormat="1" ht="10.5">
      <c r="A15" s="282"/>
      <c r="B15" s="283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5" sqref="E5"/>
    </sheetView>
  </sheetViews>
  <sheetFormatPr defaultColWidth="7.875" defaultRowHeight="14.25"/>
  <cols>
    <col min="1" max="1" width="20.50390625" style="137" customWidth="1"/>
    <col min="2" max="2" width="12.875" style="244" customWidth="1"/>
    <col min="3" max="3" width="11.25390625" style="244" customWidth="1"/>
    <col min="4" max="4" width="15.125" style="244" customWidth="1"/>
    <col min="5" max="5" width="9.75390625" style="244" customWidth="1"/>
    <col min="6" max="6" width="9.75390625" style="137" bestFit="1" customWidth="1"/>
    <col min="7" max="16384" width="7.875" style="137" customWidth="1"/>
  </cols>
  <sheetData>
    <row r="1" spans="1:6" ht="25.5" customHeight="1">
      <c r="A1" s="284" t="s">
        <v>93</v>
      </c>
      <c r="B1" s="284"/>
      <c r="C1" s="284"/>
      <c r="D1" s="284"/>
      <c r="E1" s="284"/>
      <c r="F1" s="284"/>
    </row>
    <row r="2" spans="1:6" ht="15.75">
      <c r="A2" s="138"/>
      <c r="D2" s="285"/>
      <c r="E2" s="285"/>
      <c r="F2" s="138"/>
    </row>
    <row r="3" spans="1:6" s="135" customFormat="1" ht="28.5" customHeight="1">
      <c r="A3" s="291"/>
      <c r="B3" s="286" t="s">
        <v>44</v>
      </c>
      <c r="C3" s="287"/>
      <c r="D3" s="286" t="s">
        <v>94</v>
      </c>
      <c r="E3" s="287"/>
      <c r="F3" s="139"/>
    </row>
    <row r="4" spans="1:6" s="136" customFormat="1" ht="30" customHeight="1">
      <c r="A4" s="291"/>
      <c r="B4" s="140" t="s">
        <v>95</v>
      </c>
      <c r="C4" s="140" t="s">
        <v>18</v>
      </c>
      <c r="D4" s="140" t="s">
        <v>95</v>
      </c>
      <c r="E4" s="140" t="s">
        <v>18</v>
      </c>
      <c r="F4" s="139"/>
    </row>
    <row r="5" spans="1:7" s="136" customFormat="1" ht="27.75" customHeight="1">
      <c r="A5" s="141" t="s">
        <v>96</v>
      </c>
      <c r="B5" s="245">
        <f>'[1]Sheet1'!$C7</f>
        <v>1158672.8349</v>
      </c>
      <c r="C5" s="246">
        <f>'[1]Sheet1'!$E7</f>
        <v>11</v>
      </c>
      <c r="D5" s="247">
        <f>'[1]Sheet1'!$F7</f>
        <v>617651.8575</v>
      </c>
      <c r="E5" s="248">
        <f>'[1]Sheet1'!$H7</f>
        <v>7.54</v>
      </c>
      <c r="F5" s="142"/>
      <c r="G5" s="143"/>
    </row>
    <row r="6" spans="1:8" s="135" customFormat="1" ht="27.75" customHeight="1">
      <c r="A6" s="144" t="s">
        <v>97</v>
      </c>
      <c r="B6" s="245">
        <f>'[1]Sheet1'!$C8</f>
        <v>68008.9167</v>
      </c>
      <c r="C6" s="246">
        <f>'[1]Sheet1'!$E8</f>
        <v>23.3068082825522</v>
      </c>
      <c r="D6" s="247">
        <f>'[1]Sheet1'!$F8</f>
        <v>68008.9167</v>
      </c>
      <c r="E6" s="248">
        <f>'[1]Sheet1'!$H8</f>
        <v>23.3068082825522</v>
      </c>
      <c r="F6" s="142"/>
      <c r="G6" s="143"/>
      <c r="H6" s="136"/>
    </row>
    <row r="7" spans="1:8" s="135" customFormat="1" ht="27.75" customHeight="1">
      <c r="A7" s="243" t="s">
        <v>287</v>
      </c>
      <c r="B7" s="245">
        <f>'[1]Sheet1'!$C9</f>
        <v>451878.1764</v>
      </c>
      <c r="C7" s="246">
        <f>'[1]Sheet1'!$E9</f>
        <v>3.44208265864656</v>
      </c>
      <c r="D7" s="247">
        <f>'[1]Sheet1'!$F9</f>
        <v>275407.1414</v>
      </c>
      <c r="E7" s="248">
        <f>'[1]Sheet1'!$H9</f>
        <v>-4.65467371871343</v>
      </c>
      <c r="F7" s="142"/>
      <c r="G7" s="143"/>
      <c r="H7" s="136"/>
    </row>
    <row r="8" spans="1:8" s="135" customFormat="1" ht="27.75" customHeight="1">
      <c r="A8" s="144" t="s">
        <v>98</v>
      </c>
      <c r="B8" s="245">
        <f>'[1]Sheet1'!$C10</f>
        <v>41861.6505</v>
      </c>
      <c r="C8" s="246">
        <f>'[1]Sheet1'!$E10</f>
        <v>3.57524455474376</v>
      </c>
      <c r="D8" s="247">
        <f>'[1]Sheet1'!$F10</f>
        <v>27803.134</v>
      </c>
      <c r="E8" s="248">
        <f>'[1]Sheet1'!$H10</f>
        <v>12.2350520952935</v>
      </c>
      <c r="F8" s="142"/>
      <c r="G8" s="143"/>
      <c r="H8" s="136"/>
    </row>
    <row r="9" spans="1:8" s="135" customFormat="1" ht="27.75" customHeight="1">
      <c r="A9" s="144" t="s">
        <v>99</v>
      </c>
      <c r="B9" s="245">
        <f>'[1]Sheet1'!$C11</f>
        <v>25220.893</v>
      </c>
      <c r="C9" s="246">
        <f>'[1]Sheet1'!$E11</f>
        <v>8.41556608595565</v>
      </c>
      <c r="D9" s="247">
        <f>'[1]Sheet1'!$F11</f>
        <v>7274.723</v>
      </c>
      <c r="E9" s="248">
        <f>'[1]Sheet1'!$H11</f>
        <v>7.739931523668</v>
      </c>
      <c r="F9" s="142"/>
      <c r="G9" s="143"/>
      <c r="H9" s="136"/>
    </row>
    <row r="10" spans="1:8" s="135" customFormat="1" ht="27.75" customHeight="1">
      <c r="A10" s="144" t="s">
        <v>100</v>
      </c>
      <c r="B10" s="245">
        <f>'[1]Sheet1'!$C12</f>
        <v>83377.6104</v>
      </c>
      <c r="C10" s="246">
        <f>'[1]Sheet1'!$E12</f>
        <v>12.4588718916195</v>
      </c>
      <c r="D10" s="247">
        <f>'[1]Sheet1'!$F12</f>
        <v>40767.2499</v>
      </c>
      <c r="E10" s="248">
        <f>'[1]Sheet1'!$H12</f>
        <v>12.7676569239378</v>
      </c>
      <c r="F10" s="142"/>
      <c r="G10" s="143"/>
      <c r="H10" s="136"/>
    </row>
    <row r="11" spans="1:8" s="135" customFormat="1" ht="27.75" customHeight="1">
      <c r="A11" s="144" t="s">
        <v>101</v>
      </c>
      <c r="B11" s="245">
        <f>'[1]Sheet1'!$C13</f>
        <v>62530.126</v>
      </c>
      <c r="C11" s="246">
        <f>'[1]Sheet1'!$E13</f>
        <v>9.24903526333882</v>
      </c>
      <c r="D11" s="247">
        <f>'[1]Sheet1'!$F13</f>
        <v>18459.7942</v>
      </c>
      <c r="E11" s="248">
        <f>'[1]Sheet1'!$H13</f>
        <v>4.32706939316088</v>
      </c>
      <c r="F11" s="142"/>
      <c r="G11" s="143"/>
      <c r="H11" s="136"/>
    </row>
    <row r="12" spans="1:8" s="135" customFormat="1" ht="27.75" customHeight="1">
      <c r="A12" s="144" t="s">
        <v>102</v>
      </c>
      <c r="B12" s="245">
        <f>'[1]Sheet1'!$C14</f>
        <v>82648.22</v>
      </c>
      <c r="C12" s="246">
        <f>'[1]Sheet1'!$E14</f>
        <v>11.725428552658</v>
      </c>
      <c r="D12" s="247">
        <f>'[1]Sheet1'!$F14</f>
        <v>22833.301</v>
      </c>
      <c r="E12" s="248">
        <f>'[1]Sheet1'!$H14</f>
        <v>10.0973578491662</v>
      </c>
      <c r="F12" s="142"/>
      <c r="G12" s="143"/>
      <c r="H12" s="136"/>
    </row>
    <row r="13" spans="1:8" s="135" customFormat="1" ht="27.75" customHeight="1">
      <c r="A13" s="144" t="s">
        <v>103</v>
      </c>
      <c r="B13" s="245">
        <f>'[1]Sheet1'!$C15</f>
        <v>132029.3244</v>
      </c>
      <c r="C13" s="246">
        <f>'[1]Sheet1'!$E15</f>
        <v>12.9700762897768</v>
      </c>
      <c r="D13" s="247">
        <f>'[1]Sheet1'!$F15</f>
        <v>53508.1062</v>
      </c>
      <c r="E13" s="248">
        <f>'[1]Sheet1'!$H15</f>
        <v>15.6112168689057</v>
      </c>
      <c r="F13" s="142"/>
      <c r="G13" s="143"/>
      <c r="H13" s="136"/>
    </row>
    <row r="14" spans="1:8" s="135" customFormat="1" ht="27.75" customHeight="1">
      <c r="A14" s="144" t="s">
        <v>104</v>
      </c>
      <c r="B14" s="245">
        <f>'[1]Sheet1'!$C16</f>
        <v>96223.1926</v>
      </c>
      <c r="C14" s="246">
        <f>'[1]Sheet1'!$E16</f>
        <v>15.5530272114327</v>
      </c>
      <c r="D14" s="247">
        <f>'[1]Sheet1'!$F16</f>
        <v>40054.053</v>
      </c>
      <c r="E14" s="248">
        <f>'[1]Sheet1'!$H16</f>
        <v>19.9817545538346</v>
      </c>
      <c r="F14" s="142"/>
      <c r="G14" s="143"/>
      <c r="H14" s="136"/>
    </row>
    <row r="15" spans="1:8" s="135" customFormat="1" ht="27.75" customHeight="1">
      <c r="A15" s="144" t="s">
        <v>105</v>
      </c>
      <c r="B15" s="245">
        <f>'[1]Sheet1'!$C17</f>
        <v>74614.502</v>
      </c>
      <c r="C15" s="246">
        <f>'[1]Sheet1'!$E17</f>
        <v>5.15167887405735</v>
      </c>
      <c r="D15" s="247">
        <f>'[1]Sheet1'!$F17</f>
        <v>41369.4898</v>
      </c>
      <c r="E15" s="248">
        <f>'[1]Sheet1'!$H17</f>
        <v>1.97246286074335</v>
      </c>
      <c r="F15" s="142"/>
      <c r="G15" s="143"/>
      <c r="H15" s="136"/>
    </row>
    <row r="16" spans="1:8" s="135" customFormat="1" ht="27.75" customHeight="1">
      <c r="A16" s="144" t="s">
        <v>106</v>
      </c>
      <c r="B16" s="245">
        <f>'[1]Sheet1'!$C18</f>
        <v>12964.1149</v>
      </c>
      <c r="C16" s="246">
        <f>'[1]Sheet1'!$E18</f>
        <v>10.8688042588158</v>
      </c>
      <c r="D16" s="247">
        <f>'[1]Sheet1'!$F18</f>
        <v>4631.4185</v>
      </c>
      <c r="E16" s="248">
        <f>'[1]Sheet1'!$H18</f>
        <v>15.4221424510995</v>
      </c>
      <c r="F16" s="142"/>
      <c r="G16" s="143"/>
      <c r="H16" s="136"/>
    </row>
    <row r="17" spans="1:8" s="135" customFormat="1" ht="27.75" customHeight="1">
      <c r="A17" s="145" t="s">
        <v>258</v>
      </c>
      <c r="B17" s="249">
        <f>'[1]Sheet1'!$C19</f>
        <v>27316.108</v>
      </c>
      <c r="C17" s="250" t="s">
        <v>255</v>
      </c>
      <c r="D17" s="251">
        <f>'[1]Sheet1'!$F19</f>
        <v>17534.5298</v>
      </c>
      <c r="E17" s="252" t="s">
        <v>255</v>
      </c>
      <c r="F17" s="142"/>
      <c r="G17" s="143"/>
      <c r="H17" s="136"/>
    </row>
    <row r="18" spans="1:6" ht="15.75">
      <c r="A18" s="288" t="s">
        <v>286</v>
      </c>
      <c r="B18" s="289"/>
      <c r="C18" s="289"/>
      <c r="D18" s="290"/>
      <c r="E18" s="290"/>
      <c r="F18" s="290"/>
    </row>
  </sheetData>
  <sheetProtection/>
  <mergeCells count="6">
    <mergeCell ref="A1:F1"/>
    <mergeCell ref="D2:E2"/>
    <mergeCell ref="B3:C3"/>
    <mergeCell ref="D3:E3"/>
    <mergeCell ref="A18:F18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3">
      <selection activeCell="B19" sqref="B19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0" bestFit="1" customWidth="1"/>
  </cols>
  <sheetData>
    <row r="1" spans="1:4" ht="24.75">
      <c r="A1" s="292" t="s">
        <v>27</v>
      </c>
      <c r="B1" s="292"/>
      <c r="C1" s="127"/>
      <c r="D1" s="127"/>
    </row>
    <row r="3" spans="1:2" ht="17.25">
      <c r="A3" s="50"/>
      <c r="B3" s="128"/>
    </row>
    <row r="4" spans="1:4" ht="24.75" customHeight="1">
      <c r="A4" s="129" t="s">
        <v>52</v>
      </c>
      <c r="B4" s="115" t="s">
        <v>18</v>
      </c>
      <c r="D4"/>
    </row>
    <row r="5" spans="1:2" s="19" customFormat="1" ht="23.25" customHeight="1">
      <c r="A5" s="130" t="s">
        <v>107</v>
      </c>
      <c r="B5" s="131">
        <f>'[5]T034925_1'!$E6</f>
        <v>18</v>
      </c>
    </row>
    <row r="6" spans="1:2" s="19" customFormat="1" ht="23.25" customHeight="1">
      <c r="A6" s="132" t="s">
        <v>108</v>
      </c>
      <c r="B6" s="131" t="str">
        <f>'[5]T034925_1'!$E7</f>
        <v>  </v>
      </c>
    </row>
    <row r="7" spans="1:2" s="19" customFormat="1" ht="23.25" customHeight="1">
      <c r="A7" s="132" t="s">
        <v>109</v>
      </c>
      <c r="B7" s="131">
        <f>'[5]T034925_1'!$E8</f>
        <v>-8.8</v>
      </c>
    </row>
    <row r="8" spans="1:2" s="19" customFormat="1" ht="23.25" customHeight="1">
      <c r="A8" s="132" t="s">
        <v>110</v>
      </c>
      <c r="B8" s="131">
        <f>'[5]T034925_1'!$E9</f>
        <v>30.7</v>
      </c>
    </row>
    <row r="9" spans="1:2" s="19" customFormat="1" ht="23.25" customHeight="1">
      <c r="A9" s="132" t="s">
        <v>111</v>
      </c>
      <c r="B9" s="131">
        <f>'[5]T034925_1'!$E10</f>
        <v>19.3</v>
      </c>
    </row>
    <row r="10" spans="1:2" s="19" customFormat="1" ht="23.25" customHeight="1">
      <c r="A10" s="132" t="s">
        <v>112</v>
      </c>
      <c r="B10" s="131" t="str">
        <f>'[5]T034925_1'!$E11</f>
        <v>  </v>
      </c>
    </row>
    <row r="11" spans="1:2" s="19" customFormat="1" ht="23.25" customHeight="1">
      <c r="A11" s="132" t="s">
        <v>113</v>
      </c>
      <c r="B11" s="131">
        <f>'[5]T034925_1'!$E12</f>
        <v>25.5</v>
      </c>
    </row>
    <row r="12" spans="1:2" s="19" customFormat="1" ht="23.25" customHeight="1">
      <c r="A12" s="132" t="s">
        <v>114</v>
      </c>
      <c r="B12" s="131">
        <f>'[5]T034925_1'!$E13</f>
        <v>17.8</v>
      </c>
    </row>
    <row r="13" spans="1:2" s="19" customFormat="1" ht="23.25" customHeight="1">
      <c r="A13" s="132" t="s">
        <v>115</v>
      </c>
      <c r="B13" s="131" t="str">
        <f>'[5]T034925_1'!$E14</f>
        <v>  </v>
      </c>
    </row>
    <row r="14" spans="1:2" s="19" customFormat="1" ht="23.25" customHeight="1">
      <c r="A14" s="132" t="s">
        <v>116</v>
      </c>
      <c r="B14" s="131">
        <f>'[5]T034925_1'!$E15</f>
        <v>33.2</v>
      </c>
    </row>
    <row r="15" spans="1:2" s="19" customFormat="1" ht="23.25" customHeight="1">
      <c r="A15" s="132" t="s">
        <v>117</v>
      </c>
      <c r="B15" s="131">
        <f>'[5]T034925_1'!$E16</f>
        <v>24.7</v>
      </c>
    </row>
    <row r="16" spans="1:2" s="19" customFormat="1" ht="23.25" customHeight="1">
      <c r="A16" s="132" t="s">
        <v>118</v>
      </c>
      <c r="B16" s="131">
        <f>'[5]T034925_1'!$E17</f>
        <v>12</v>
      </c>
    </row>
    <row r="17" spans="1:2" s="19" customFormat="1" ht="23.25" customHeight="1">
      <c r="A17" s="132" t="s">
        <v>119</v>
      </c>
      <c r="B17" s="131" t="str">
        <f>'[5]T034925_1'!$E18</f>
        <v>  </v>
      </c>
    </row>
    <row r="18" spans="1:4" s="19" customFormat="1" ht="22.5" customHeight="1">
      <c r="A18" s="132" t="s">
        <v>120</v>
      </c>
      <c r="B18" s="131">
        <f>'[5]T034925_1'!$E19</f>
        <v>2.7</v>
      </c>
      <c r="C18"/>
      <c r="D18" s="20"/>
    </row>
    <row r="19" spans="1:5" ht="22.5" customHeight="1">
      <c r="A19" s="132" t="s">
        <v>121</v>
      </c>
      <c r="B19" s="131">
        <f>'[5]T034925_1'!$E20</f>
        <v>26.2</v>
      </c>
      <c r="E19" s="19"/>
    </row>
    <row r="20" spans="1:5" ht="22.5" customHeight="1">
      <c r="A20" s="132" t="s">
        <v>122</v>
      </c>
      <c r="B20" s="131">
        <f>'[5]T034925_1'!$E21</f>
        <v>12.8</v>
      </c>
      <c r="E20" s="19"/>
    </row>
    <row r="21" spans="1:5" ht="22.5" customHeight="1">
      <c r="A21" s="132" t="s">
        <v>123</v>
      </c>
      <c r="B21" s="131">
        <f>'[5]T034925_1'!$E22</f>
        <v>27</v>
      </c>
      <c r="E21" s="19"/>
    </row>
    <row r="22" spans="1:5" ht="22.5" customHeight="1">
      <c r="A22" s="132" t="s">
        <v>124</v>
      </c>
      <c r="B22" s="131">
        <f>'[5]T034925_1'!$E23</f>
        <v>6.3</v>
      </c>
      <c r="E22" s="19"/>
    </row>
    <row r="23" spans="1:5" s="38" customFormat="1" ht="22.5" customHeight="1">
      <c r="A23" s="132" t="s">
        <v>125</v>
      </c>
      <c r="B23" s="131">
        <f>'[5]T034925_1'!$E26</f>
        <v>-7.2</v>
      </c>
      <c r="C23"/>
      <c r="D23" s="20"/>
      <c r="E23" s="19"/>
    </row>
    <row r="24" spans="1:5" s="38" customFormat="1" ht="22.5" customHeight="1">
      <c r="A24" s="132" t="s">
        <v>126</v>
      </c>
      <c r="B24" s="131">
        <f>'[5]T034925_1'!$E27</f>
        <v>3</v>
      </c>
      <c r="C24"/>
      <c r="D24" s="20"/>
      <c r="E24" s="19"/>
    </row>
    <row r="25" spans="1:5" s="38" customFormat="1" ht="22.5" customHeight="1">
      <c r="A25" s="132" t="s">
        <v>127</v>
      </c>
      <c r="B25" s="131">
        <f>'[5]T034925_1'!$E28</f>
        <v>4.9</v>
      </c>
      <c r="C25"/>
      <c r="D25" s="20"/>
      <c r="E25" s="19"/>
    </row>
    <row r="26" spans="1:5" ht="22.5" customHeight="1">
      <c r="A26" s="132" t="s">
        <v>128</v>
      </c>
      <c r="B26" s="131">
        <f>'[5]T034925_1'!$E29</f>
        <v>11</v>
      </c>
      <c r="E26" s="19"/>
    </row>
    <row r="27" spans="1:5" ht="17.25">
      <c r="A27" s="132" t="s">
        <v>129</v>
      </c>
      <c r="B27" s="131" t="str">
        <f>'[5]T034925_1'!$E30</f>
        <v>  </v>
      </c>
      <c r="E27" s="19"/>
    </row>
    <row r="28" spans="1:5" ht="17.25">
      <c r="A28" s="132" t="s">
        <v>130</v>
      </c>
      <c r="B28" s="131">
        <f>'[5]T034925_1'!$E31</f>
        <v>6.5</v>
      </c>
      <c r="E28" s="19"/>
    </row>
    <row r="29" spans="1:5" ht="17.25">
      <c r="A29" s="132" t="s">
        <v>131</v>
      </c>
      <c r="B29" s="131">
        <f>'[5]T034925_1'!$E32</f>
        <v>173.8</v>
      </c>
      <c r="E29" s="19"/>
    </row>
    <row r="30" spans="1:5" ht="17.25">
      <c r="A30" s="132" t="s">
        <v>132</v>
      </c>
      <c r="B30" s="131">
        <f>'[5]T034925_1'!$E33</f>
        <v>94.4</v>
      </c>
      <c r="E30" s="19"/>
    </row>
    <row r="31" spans="1:5" ht="17.25">
      <c r="A31" s="133" t="s">
        <v>133</v>
      </c>
      <c r="B31" s="131">
        <f>'[5]T034925_1'!$E34</f>
        <v>-18.8</v>
      </c>
      <c r="E31" s="19"/>
    </row>
    <row r="32" ht="17.25">
      <c r="A32" s="132" t="s">
        <v>134</v>
      </c>
    </row>
    <row r="33" spans="1:2" ht="17.25">
      <c r="A33" s="45" t="s">
        <v>135</v>
      </c>
      <c r="B33" s="131">
        <v>-47.79026217228465</v>
      </c>
    </row>
    <row r="34" spans="1:2" ht="17.25">
      <c r="A34" s="45" t="s">
        <v>136</v>
      </c>
      <c r="B34" s="131">
        <v>-50.284842802378435</v>
      </c>
    </row>
    <row r="35" spans="1:2" ht="17.25">
      <c r="A35" s="45" t="s">
        <v>137</v>
      </c>
      <c r="B35" s="131">
        <v>18.660287081339703</v>
      </c>
    </row>
    <row r="36" spans="1:2" ht="17.25">
      <c r="A36" s="45" t="s">
        <v>138</v>
      </c>
      <c r="B36" s="131">
        <v>40.55168228252049</v>
      </c>
    </row>
    <row r="37" spans="1:2" ht="17.25">
      <c r="A37" s="45" t="s">
        <v>139</v>
      </c>
      <c r="B37" s="131">
        <v>40.996784565916414</v>
      </c>
    </row>
    <row r="38" spans="1:2" ht="17.25">
      <c r="A38" s="45" t="s">
        <v>140</v>
      </c>
      <c r="B38" s="213">
        <v>51.7002128197492</v>
      </c>
    </row>
    <row r="39" spans="1:2" ht="17.25">
      <c r="A39" s="134"/>
      <c r="B39" s="131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A1" sqref="A1:D1"/>
    </sheetView>
  </sheetViews>
  <sheetFormatPr defaultColWidth="8.00390625" defaultRowHeight="14.25"/>
  <cols>
    <col min="1" max="1" width="25.50390625" style="0" customWidth="1"/>
    <col min="2" max="2" width="12.75390625" style="110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293" t="s">
        <v>141</v>
      </c>
      <c r="B1" s="293"/>
      <c r="C1" s="293"/>
      <c r="D1" s="293"/>
      <c r="E1" s="111"/>
      <c r="F1" s="111"/>
    </row>
    <row r="2" spans="1:6" ht="17.25">
      <c r="A2" s="50"/>
      <c r="B2" s="21"/>
      <c r="C2" s="50"/>
      <c r="D2" s="112"/>
      <c r="E2" s="113"/>
      <c r="F2" s="113"/>
    </row>
    <row r="3" spans="1:4" ht="36.75" customHeight="1">
      <c r="A3" s="52" t="s">
        <v>142</v>
      </c>
      <c r="B3" s="52" t="s">
        <v>143</v>
      </c>
      <c r="C3" s="114" t="s">
        <v>144</v>
      </c>
      <c r="D3" s="115" t="s">
        <v>18</v>
      </c>
    </row>
    <row r="4" spans="1:4" s="46" customFormat="1" ht="28.5" customHeight="1">
      <c r="A4" s="116" t="s">
        <v>145</v>
      </c>
      <c r="B4" s="117" t="s">
        <v>20</v>
      </c>
      <c r="C4" s="118">
        <f>'[10]1、X40039_2021年8月'!$C5/10000</f>
        <v>145.8652</v>
      </c>
      <c r="D4" s="119">
        <f>'[10]1、X40039_2021年8月'!$E5</f>
        <v>11.01</v>
      </c>
    </row>
    <row r="5" spans="1:7" ht="28.5" customHeight="1">
      <c r="A5" s="120" t="s">
        <v>146</v>
      </c>
      <c r="B5" s="121" t="s">
        <v>20</v>
      </c>
      <c r="C5" s="239">
        <f>'[10]1、X40039_2021年8月'!$C6/10000</f>
        <v>117.4414</v>
      </c>
      <c r="D5" s="119">
        <f>'[10]1、X40039_2021年8月'!$E6</f>
        <v>7.65</v>
      </c>
      <c r="F5" s="46"/>
      <c r="G5" s="46"/>
    </row>
    <row r="6" spans="1:7" ht="28.5" customHeight="1">
      <c r="A6" s="120" t="s">
        <v>147</v>
      </c>
      <c r="B6" s="122" t="s">
        <v>20</v>
      </c>
      <c r="C6" s="239">
        <f>'[10]1、X40039_2021年8月'!$C7/10000</f>
        <v>17.391</v>
      </c>
      <c r="D6" s="119">
        <f>'[10]1、X40039_2021年8月'!$E7</f>
        <v>54.01</v>
      </c>
      <c r="F6" s="46"/>
      <c r="G6" s="46"/>
    </row>
    <row r="7" spans="1:4" s="46" customFormat="1" ht="28.5" customHeight="1">
      <c r="A7" s="123" t="s">
        <v>30</v>
      </c>
      <c r="B7" s="124" t="s">
        <v>31</v>
      </c>
      <c r="C7" s="239">
        <f>'[10]1、X40039_2021年8月'!$C8/10000</f>
        <v>346.7611</v>
      </c>
      <c r="D7" s="119">
        <f>'[10]1、X40039_2021年8月'!$E8</f>
        <v>6.38</v>
      </c>
    </row>
    <row r="8" spans="1:7" ht="28.5" customHeight="1">
      <c r="A8" s="120" t="s">
        <v>146</v>
      </c>
      <c r="B8" s="122" t="s">
        <v>31</v>
      </c>
      <c r="C8" s="239">
        <f>'[10]1、X40039_2021年8月'!$C9/10000</f>
        <v>309.6929</v>
      </c>
      <c r="D8" s="119">
        <f>'[10]1、X40039_2021年8月'!$E9</f>
        <v>1.68</v>
      </c>
      <c r="F8" s="46"/>
      <c r="G8" s="46"/>
    </row>
    <row r="9" spans="1:7" ht="28.5" customHeight="1">
      <c r="A9" s="123" t="s">
        <v>32</v>
      </c>
      <c r="B9" s="124" t="s">
        <v>20</v>
      </c>
      <c r="C9" s="239">
        <f>'[10]1、X40039_2021年8月'!$C10/10000</f>
        <v>208.3923</v>
      </c>
      <c r="D9" s="119">
        <f>'[10]1、X40039_2021年8月'!$E10</f>
        <v>7.74</v>
      </c>
      <c r="F9" s="46"/>
      <c r="G9" s="46"/>
    </row>
    <row r="10" spans="1:4" s="46" customFormat="1" ht="28.5" customHeight="1">
      <c r="A10" s="120" t="s">
        <v>146</v>
      </c>
      <c r="B10" s="122" t="s">
        <v>20</v>
      </c>
      <c r="C10" s="239">
        <f>'[10]1、X40039_2021年8月'!$C11/10000</f>
        <v>179.9099</v>
      </c>
      <c r="D10" s="119">
        <f>'[10]1、X40039_2021年8月'!$E11</f>
        <v>0.32</v>
      </c>
    </row>
    <row r="11" spans="1:8" ht="28.5" customHeight="1">
      <c r="A11" s="123" t="s">
        <v>148</v>
      </c>
      <c r="B11" s="124" t="s">
        <v>31</v>
      </c>
      <c r="C11" s="239">
        <f>'[10]1、X40039_2021年8月'!$C12/10000</f>
        <v>2605.0822</v>
      </c>
      <c r="D11" s="119">
        <f>'[10]1、X40039_2021年8月'!$E12</f>
        <v>6.45</v>
      </c>
      <c r="F11" s="46"/>
      <c r="G11" s="46"/>
      <c r="H11" s="46"/>
    </row>
    <row r="12" spans="1:8" ht="28.5" customHeight="1">
      <c r="A12" s="120" t="s">
        <v>146</v>
      </c>
      <c r="B12" s="122" t="s">
        <v>31</v>
      </c>
      <c r="C12" s="239">
        <f>'[10]1、X40039_2021年8月'!$C13/10000</f>
        <v>1986.5345</v>
      </c>
      <c r="D12" s="119">
        <f>'[10]1、X40039_2021年8月'!$E13</f>
        <v>5.51</v>
      </c>
      <c r="F12" s="46"/>
      <c r="G12" s="46"/>
      <c r="H12" s="46"/>
    </row>
    <row r="13" spans="1:4" s="46" customFormat="1" ht="28.5" customHeight="1">
      <c r="A13" s="123" t="s">
        <v>149</v>
      </c>
      <c r="B13" s="124" t="s">
        <v>31</v>
      </c>
      <c r="C13" s="239">
        <f>'[10]1、X40039_2021年8月'!$C14/10000</f>
        <v>343.4089</v>
      </c>
      <c r="D13" s="119">
        <f>'[10]1、X40039_2021年8月'!$E14</f>
        <v>-10.02</v>
      </c>
    </row>
    <row r="14" spans="1:8" ht="28.5" customHeight="1">
      <c r="A14" s="120" t="s">
        <v>146</v>
      </c>
      <c r="B14" s="122" t="s">
        <v>31</v>
      </c>
      <c r="C14" s="239">
        <f>'[10]1、X40039_2021年8月'!$C15/10000</f>
        <v>262.2712</v>
      </c>
      <c r="D14" s="119">
        <f>'[10]1、X40039_2021年8月'!$E15</f>
        <v>-12.42</v>
      </c>
      <c r="F14" s="46"/>
      <c r="G14" s="46"/>
      <c r="H14" s="46"/>
    </row>
    <row r="15" spans="1:8" ht="28.5" customHeight="1">
      <c r="A15" s="123" t="s">
        <v>150</v>
      </c>
      <c r="B15" s="124" t="s">
        <v>31</v>
      </c>
      <c r="C15" s="239">
        <f>'[10]1、X40039_2021年8月'!$C16/10000</f>
        <v>110.4747</v>
      </c>
      <c r="D15" s="119">
        <f>'[10]1、X40039_2021年8月'!$E16</f>
        <v>-28.44</v>
      </c>
      <c r="F15" s="46"/>
      <c r="G15" s="46"/>
      <c r="H15" s="46"/>
    </row>
    <row r="16" spans="1:7" ht="28.5" customHeight="1">
      <c r="A16" s="120" t="s">
        <v>146</v>
      </c>
      <c r="B16" s="122" t="s">
        <v>31</v>
      </c>
      <c r="C16" s="239">
        <f>'[10]1、X40039_2021年8月'!$C17/10000</f>
        <v>84.3158</v>
      </c>
      <c r="D16" s="119">
        <f>'[10]1、X40039_2021年8月'!$E17</f>
        <v>-35.61</v>
      </c>
      <c r="F16" s="46"/>
      <c r="G16" s="46"/>
    </row>
    <row r="17" spans="1:7" ht="28.5" customHeight="1">
      <c r="A17" s="123" t="s">
        <v>151</v>
      </c>
      <c r="B17" s="124" t="s">
        <v>31</v>
      </c>
      <c r="C17" s="239">
        <f>'[10]1、X40039_2021年8月'!$C22/10000</f>
        <v>83.3373</v>
      </c>
      <c r="D17" s="119">
        <f>'[10]1、X40039_2021年8月'!$E22</f>
        <v>-16.17</v>
      </c>
      <c r="F17" s="46"/>
      <c r="G17" s="46"/>
    </row>
    <row r="18" spans="1:7" ht="28.5" customHeight="1">
      <c r="A18" s="125" t="s">
        <v>146</v>
      </c>
      <c r="B18" s="126" t="s">
        <v>31</v>
      </c>
      <c r="C18" s="238">
        <f>'[10]1、X40039_2021年8月'!$C23/10000</f>
        <v>39.1897</v>
      </c>
      <c r="D18" s="237">
        <f>'[10]1、X40039_2021年8月'!$E23</f>
        <v>-26.11</v>
      </c>
      <c r="F18" s="46"/>
      <c r="G18" s="46"/>
    </row>
    <row r="19" spans="1:4" ht="17.25">
      <c r="A19" s="50"/>
      <c r="B19" s="21"/>
      <c r="C19" s="50"/>
      <c r="D19" s="50"/>
    </row>
    <row r="20" spans="1:4" ht="17.25">
      <c r="A20" s="50"/>
      <c r="B20" s="21"/>
      <c r="C20" s="50"/>
      <c r="D20" s="50"/>
    </row>
    <row r="21" spans="1:4" ht="17.25">
      <c r="A21" s="50"/>
      <c r="B21" s="21"/>
      <c r="C21" s="50"/>
      <c r="D21" s="50"/>
    </row>
    <row r="22" spans="1:4" ht="17.25">
      <c r="A22" s="50"/>
      <c r="B22" s="21"/>
      <c r="C22" s="50"/>
      <c r="D22" s="50"/>
    </row>
    <row r="23" spans="1:4" ht="17.25">
      <c r="A23" s="50"/>
      <c r="B23" s="21"/>
      <c r="C23" s="50"/>
      <c r="D23" s="50"/>
    </row>
    <row r="24" spans="1:4" ht="17.25">
      <c r="A24" s="50"/>
      <c r="B24" s="21"/>
      <c r="C24" s="50"/>
      <c r="D24" s="50"/>
    </row>
    <row r="25" spans="1:4" ht="17.25">
      <c r="A25" s="50"/>
      <c r="B25" s="21"/>
      <c r="C25" s="50"/>
      <c r="D25" s="50"/>
    </row>
    <row r="26" spans="1:4" ht="17.25">
      <c r="A26" s="50"/>
      <c r="B26" s="21"/>
      <c r="C26" s="50"/>
      <c r="D26" s="50"/>
    </row>
    <row r="27" spans="1:4" ht="17.25">
      <c r="A27" s="50"/>
      <c r="B27" s="21"/>
      <c r="C27" s="50"/>
      <c r="D27" s="50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294" t="s">
        <v>152</v>
      </c>
      <c r="B1" s="294"/>
      <c r="C1" s="295"/>
      <c r="D1" s="295"/>
    </row>
    <row r="2" spans="1:4" ht="15.75">
      <c r="A2" s="89"/>
      <c r="B2" s="89"/>
      <c r="C2" s="89"/>
      <c r="D2" s="89"/>
    </row>
    <row r="3" spans="1:4" ht="17.25">
      <c r="A3" s="296"/>
      <c r="B3" s="296"/>
      <c r="C3" s="296"/>
      <c r="D3" s="90"/>
    </row>
    <row r="4" spans="1:4" ht="24" customHeight="1">
      <c r="A4" s="91" t="s">
        <v>52</v>
      </c>
      <c r="B4" s="91" t="s">
        <v>143</v>
      </c>
      <c r="C4" s="79" t="s">
        <v>153</v>
      </c>
      <c r="D4" s="80" t="s">
        <v>154</v>
      </c>
    </row>
    <row r="5" spans="1:4" ht="24.75" customHeight="1">
      <c r="A5" s="219" t="s">
        <v>155</v>
      </c>
      <c r="B5" s="92" t="s">
        <v>20</v>
      </c>
      <c r="C5" s="93">
        <f>'[2]Sheet1'!B21/10000</f>
        <v>1147.747024737782</v>
      </c>
      <c r="D5" s="94">
        <f>ROUND('[2]Sheet1'!D21,1)</f>
        <v>21.3</v>
      </c>
    </row>
    <row r="6" spans="1:4" ht="24.75" customHeight="1">
      <c r="A6" s="95" t="s">
        <v>156</v>
      </c>
      <c r="B6" s="96" t="s">
        <v>20</v>
      </c>
      <c r="C6" s="97"/>
      <c r="D6" s="98"/>
    </row>
    <row r="7" spans="1:4" ht="24.75" customHeight="1">
      <c r="A7" s="99" t="s">
        <v>157</v>
      </c>
      <c r="B7" s="96" t="s">
        <v>20</v>
      </c>
      <c r="C7" s="97">
        <f>'[2]Sheet1'!B23/10000</f>
        <v>986.3114801812891</v>
      </c>
      <c r="D7" s="98">
        <f>ROUND('[2]Sheet1'!D23,1)</f>
        <v>21.5</v>
      </c>
    </row>
    <row r="8" spans="1:4" ht="24.75" customHeight="1">
      <c r="A8" s="99" t="s">
        <v>158</v>
      </c>
      <c r="B8" s="96" t="s">
        <v>20</v>
      </c>
      <c r="C8" s="97">
        <f>'[2]Sheet1'!B24/10000</f>
        <v>161.43554455649294</v>
      </c>
      <c r="D8" s="98">
        <f>ROUND('[2]Sheet1'!D24,1)</f>
        <v>20.4</v>
      </c>
    </row>
    <row r="9" spans="1:4" ht="24.75" customHeight="1">
      <c r="A9" s="95" t="s">
        <v>159</v>
      </c>
      <c r="B9" s="96" t="s">
        <v>20</v>
      </c>
      <c r="C9" s="97"/>
      <c r="D9" s="98"/>
    </row>
    <row r="10" spans="1:4" ht="24.75" customHeight="1">
      <c r="A10" s="99" t="s">
        <v>160</v>
      </c>
      <c r="B10" s="96" t="s">
        <v>20</v>
      </c>
      <c r="C10" s="97">
        <f>'[2]Sheet1'!B26/10000</f>
        <v>982.8197728307124</v>
      </c>
      <c r="D10" s="98">
        <f>ROUND('[2]Sheet1'!D26,1)</f>
        <v>19.7</v>
      </c>
    </row>
    <row r="11" spans="1:4" ht="24.75" customHeight="1">
      <c r="A11" s="100" t="s">
        <v>161</v>
      </c>
      <c r="B11" s="101" t="s">
        <v>259</v>
      </c>
      <c r="C11" s="102">
        <f>'[2]Sheet1'!B27/10000</f>
        <v>164.9272519070696</v>
      </c>
      <c r="D11" s="103">
        <f>ROUND('[2]Sheet1'!D27,1)</f>
        <v>32.2</v>
      </c>
    </row>
    <row r="12" spans="1:4" ht="24.75" customHeight="1">
      <c r="A12" s="229" t="s">
        <v>275</v>
      </c>
      <c r="B12" s="96"/>
      <c r="C12" s="297" t="s">
        <v>282</v>
      </c>
      <c r="D12" s="298"/>
    </row>
    <row r="13" spans="1:5" ht="24.75" customHeight="1">
      <c r="A13" s="104" t="s">
        <v>276</v>
      </c>
      <c r="B13" s="96" t="s">
        <v>277</v>
      </c>
      <c r="C13" s="299"/>
      <c r="D13" s="300"/>
      <c r="E13" s="20"/>
    </row>
    <row r="14" spans="1:4" ht="24.75" customHeight="1">
      <c r="A14" s="32" t="s">
        <v>278</v>
      </c>
      <c r="B14" s="105" t="s">
        <v>277</v>
      </c>
      <c r="C14" s="299"/>
      <c r="D14" s="300"/>
    </row>
    <row r="15" spans="1:4" ht="24.75" customHeight="1">
      <c r="A15" s="32" t="s">
        <v>279</v>
      </c>
      <c r="B15" s="105" t="s">
        <v>20</v>
      </c>
      <c r="C15" s="299"/>
      <c r="D15" s="300"/>
    </row>
    <row r="16" spans="1:6" ht="24.75" customHeight="1">
      <c r="A16" s="106" t="s">
        <v>280</v>
      </c>
      <c r="B16" s="100" t="s">
        <v>281</v>
      </c>
      <c r="C16" s="301"/>
      <c r="D16" s="302"/>
      <c r="F16" s="218"/>
    </row>
    <row r="17" spans="1:4" ht="17.25">
      <c r="A17" s="230" t="s">
        <v>283</v>
      </c>
      <c r="B17" s="108"/>
      <c r="C17" s="109"/>
      <c r="D17" s="109"/>
    </row>
  </sheetData>
  <sheetProtection/>
  <mergeCells count="3">
    <mergeCell ref="A1:D1"/>
    <mergeCell ref="A3:C3"/>
    <mergeCell ref="C12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综合研究室</cp:lastModifiedBy>
  <cp:lastPrinted>2020-05-13T08:42:50Z</cp:lastPrinted>
  <dcterms:created xsi:type="dcterms:W3CDTF">2003-01-07T10:46:14Z</dcterms:created>
  <dcterms:modified xsi:type="dcterms:W3CDTF">2021-09-22T07:27:47Z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