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1" firstSheet="3" activeTab="13"/>
  </bookViews>
  <sheets>
    <sheet name="县市" sheetId="1" r:id="rId1"/>
    <sheet name="规模工业生产" sheetId="2" r:id="rId2"/>
    <sheet name="工业主要产品" sheetId="3" r:id="rId3"/>
    <sheet name="十大优势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贸易招商旅游" sheetId="10" r:id="rId10"/>
    <sheet name="热点商品销售" sheetId="11" r:id="rId11"/>
    <sheet name="财政金融" sheetId="12" r:id="rId12"/>
    <sheet name="人民生活和物价" sheetId="13" r:id="rId13"/>
    <sheet name="省2" sheetId="14" r:id="rId14"/>
    <sheet name="长2" sheetId="15" r:id="rId15"/>
  </sheets>
  <definedNames/>
  <calcPr fullCalcOnLoad="1"/>
</workbook>
</file>

<file path=xl/sharedStrings.xml><?xml version="1.0" encoding="utf-8"?>
<sst xmlns="http://schemas.openxmlformats.org/spreadsheetml/2006/main" count="502" uniqueCount="327">
  <si>
    <t>单位:万元</t>
  </si>
  <si>
    <t>规模工业增加值</t>
  </si>
  <si>
    <t>固定资产投资</t>
  </si>
  <si>
    <t>社会消费品零售总额</t>
  </si>
  <si>
    <t xml:space="preserve"> 财政总收入</t>
  </si>
  <si>
    <t>一般预算收入</t>
  </si>
  <si>
    <t xml:space="preserve"> 累计</t>
  </si>
  <si>
    <t>±%</t>
  </si>
  <si>
    <t>全    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</si>
  <si>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</si>
  <si>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</si>
  <si>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</si>
  <si>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</si>
  <si>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</si>
  <si>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</si>
  <si>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</si>
  <si>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汩罗市</t>
  </si>
  <si>
    <t>临湘市</t>
  </si>
  <si>
    <t>经济技术开发区</t>
  </si>
  <si>
    <t>洞庭湖度假区</t>
  </si>
  <si>
    <t>屈原管理区</t>
  </si>
  <si>
    <t>工业生产、销售及效益指数</t>
  </si>
  <si>
    <t>单位：万元</t>
  </si>
  <si>
    <t xml:space="preserve"> 指       标</t>
  </si>
  <si>
    <t>本 月</t>
  </si>
  <si>
    <t>本月止</t>
  </si>
  <si>
    <t>上年同</t>
  </si>
  <si>
    <t>±％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</si>
  <si>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</si>
  <si>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</si>
  <si>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</si>
  <si>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</si>
  <si>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t xml:space="preserve">   其中：中小型工业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</si>
  <si>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</si>
  <si>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</si>
  <si>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</si>
  <si>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</si>
  <si>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</si>
  <si>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</si>
  <si>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r>
      <t xml:space="preserve">       </t>
    </r>
    <r>
      <rPr>
        <sz val="10"/>
        <rFont val="宋体"/>
        <family val="0"/>
      </rPr>
      <t>其中：园区工业</t>
    </r>
  </si>
  <si>
    <r>
      <t xml:space="preserve">       </t>
    </r>
    <r>
      <rPr>
        <sz val="10"/>
        <rFont val="宋体"/>
        <family val="0"/>
      </rPr>
      <t>其中：中省工业</t>
    </r>
  </si>
  <si>
    <r>
      <t xml:space="preserve">                    </t>
    </r>
    <r>
      <rPr>
        <sz val="10"/>
        <rFont val="宋体"/>
        <family val="0"/>
      </rPr>
      <t>地方工业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</si>
  <si>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</si>
  <si>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</si>
  <si>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t>_</t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</si>
  <si>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</si>
  <si>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</si>
  <si>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</si>
  <si>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</si>
  <si>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</si>
  <si>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</si>
  <si>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</si>
  <si>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</si>
  <si>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</si>
  <si>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工业主要产品产量</t>
  </si>
  <si>
    <t xml:space="preserve"> 指     标</t>
  </si>
  <si>
    <t>单位</t>
  </si>
  <si>
    <t>本月</t>
  </si>
  <si>
    <t>发电量</t>
  </si>
  <si>
    <t>万千瓦小时</t>
  </si>
  <si>
    <t>精制食用植物油</t>
  </si>
  <si>
    <t>吨</t>
  </si>
  <si>
    <t>饲料</t>
  </si>
  <si>
    <t>精制茶</t>
  </si>
  <si>
    <t>纱</t>
  </si>
  <si>
    <t>机制纸及纸板</t>
  </si>
  <si>
    <t>原油加工量</t>
  </si>
  <si>
    <t>汽油</t>
  </si>
  <si>
    <t>柴油</t>
  </si>
  <si>
    <t>合成氨</t>
  </si>
  <si>
    <t>农用氮、磷、钾化学肥料总计（折纯）</t>
  </si>
  <si>
    <t>水泥</t>
  </si>
  <si>
    <t>瓷质砖</t>
  </si>
  <si>
    <t>平方米</t>
  </si>
  <si>
    <t>铜材</t>
  </si>
  <si>
    <t>电子元件</t>
  </si>
  <si>
    <t>万只</t>
  </si>
  <si>
    <t>交流电动机</t>
  </si>
  <si>
    <t>千瓦</t>
  </si>
  <si>
    <t>十大优势产业汇总表</t>
  </si>
  <si>
    <t>指标</t>
  </si>
  <si>
    <t>合计</t>
  </si>
  <si>
    <t xml:space="preserve"> 石化行业</t>
  </si>
  <si>
    <t>造纸行业</t>
  </si>
  <si>
    <t xml:space="preserve"> 电力行业</t>
  </si>
  <si>
    <t xml:space="preserve"> 食品行业</t>
  </si>
  <si>
    <t xml:space="preserve"> 机械行业</t>
  </si>
  <si>
    <t xml:space="preserve"> 纺织行业</t>
  </si>
  <si>
    <t xml:space="preserve"> 建材行业</t>
  </si>
  <si>
    <t>有色及循环行业</t>
  </si>
  <si>
    <t xml:space="preserve"> 医药行业</t>
  </si>
  <si>
    <t xml:space="preserve"> 电子及光伏行业</t>
  </si>
  <si>
    <t>分县市区园区规模工业</t>
  </si>
  <si>
    <t>岳阳市合计</t>
  </si>
  <si>
    <t>省级及以上园区</t>
  </si>
  <si>
    <t>国家级：开发区</t>
  </si>
  <si>
    <t>市级园区</t>
  </si>
  <si>
    <t>屈原区</t>
  </si>
  <si>
    <t>用电量</t>
  </si>
  <si>
    <t>单位：万千瓦时</t>
  </si>
  <si>
    <t>全社会用电量</t>
  </si>
  <si>
    <t>其中：工业用电量</t>
  </si>
  <si>
    <t>本月累计</t>
  </si>
  <si>
    <t>增长±%</t>
  </si>
  <si>
    <t>全  市</t>
  </si>
  <si>
    <t>市  直</t>
  </si>
  <si>
    <t>汨罗市</t>
  </si>
  <si>
    <t>经济开发区</t>
  </si>
  <si>
    <t>南湖风景区</t>
  </si>
  <si>
    <t>注：用电量数据由市电业局提供。</t>
  </si>
  <si>
    <t>交通运输</t>
  </si>
  <si>
    <t>指     标</t>
  </si>
  <si>
    <t>计算单位</t>
  </si>
  <si>
    <t>本月    止累计</t>
  </si>
  <si>
    <t xml:space="preserve"> 上年         同期累计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</si>
  <si>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</si>
  <si>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</si>
  <si>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</si>
  <si>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</si>
  <si>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</si>
  <si>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</si>
  <si>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</si>
  <si>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</si>
  <si>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</si>
  <si>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</si>
  <si>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t>万吨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</si>
  <si>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</si>
  <si>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</si>
  <si>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</si>
  <si>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</si>
  <si>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</si>
  <si>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</si>
  <si>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</si>
  <si>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</si>
  <si>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</si>
  <si>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</si>
  <si>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</si>
  <si>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</si>
  <si>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</si>
  <si>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</si>
  <si>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</si>
  <si>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</si>
  <si>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</si>
  <si>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</si>
  <si>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</si>
  <si>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</si>
  <si>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</si>
  <si>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</si>
  <si>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</si>
  <si>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</si>
  <si>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城镇投资</t>
  </si>
  <si>
    <t>房地产投资</t>
  </si>
  <si>
    <t>城镇工矿私人建房投资</t>
  </si>
  <si>
    <t>同期</t>
  </si>
  <si>
    <r>
      <t xml:space="preserve">   </t>
    </r>
    <r>
      <rPr>
        <sz val="14"/>
        <color indexed="8"/>
        <rFont val="宋体"/>
        <family val="0"/>
      </rPr>
      <t>城镇以上固定资产投资总额</t>
    </r>
  </si>
  <si>
    <t>全市合计</t>
  </si>
  <si>
    <t>（+-%）</t>
  </si>
  <si>
    <r>
      <t xml:space="preserve">     </t>
    </r>
    <r>
      <rPr>
        <sz val="14"/>
        <color indexed="8"/>
        <rFont val="宋体"/>
        <family val="0"/>
      </rPr>
      <t>总计中：⒈城镇投资</t>
    </r>
  </si>
  <si>
    <t>市直</t>
  </si>
  <si>
    <r>
      <t xml:space="preserve">                   </t>
    </r>
    <r>
      <rPr>
        <sz val="14"/>
        <color indexed="8"/>
        <rFont val="宋体"/>
        <family val="0"/>
      </rPr>
      <t>⒉房地产投资</t>
    </r>
  </si>
  <si>
    <r>
      <t xml:space="preserve">                   3.</t>
    </r>
    <r>
      <rPr>
        <sz val="14"/>
        <color indexed="8"/>
        <rFont val="宋体"/>
        <family val="0"/>
      </rPr>
      <t>城镇私人建房</t>
    </r>
  </si>
  <si>
    <r>
      <t xml:space="preserve">    </t>
    </r>
    <r>
      <rPr>
        <sz val="14"/>
        <color indexed="8"/>
        <rFont val="宋体"/>
        <family val="0"/>
      </rPr>
      <t>总计中：⒈农林牧渔业</t>
    </r>
  </si>
  <si>
    <r>
      <t xml:space="preserve">                   </t>
    </r>
    <r>
      <rPr>
        <sz val="14"/>
        <color indexed="8"/>
        <rFont val="宋体"/>
        <family val="0"/>
      </rPr>
      <t>⒉工业建筑业</t>
    </r>
  </si>
  <si>
    <r>
      <t xml:space="preserve">                   </t>
    </r>
    <r>
      <rPr>
        <sz val="14"/>
        <color indexed="8"/>
        <rFont val="宋体"/>
        <family val="0"/>
      </rPr>
      <t>⒊交通运输邮电业</t>
    </r>
  </si>
  <si>
    <r>
      <t xml:space="preserve">                   </t>
    </r>
    <r>
      <rPr>
        <sz val="14"/>
        <color indexed="8"/>
        <rFont val="宋体"/>
        <family val="0"/>
      </rPr>
      <t>⒋其它</t>
    </r>
  </si>
  <si>
    <r>
      <t>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新增固定资产总额</t>
    </r>
  </si>
  <si>
    <r>
      <t>3</t>
    </r>
    <r>
      <rPr>
        <sz val="14"/>
        <color indexed="8"/>
        <rFont val="宋体"/>
        <family val="0"/>
      </rPr>
      <t>、房屋施工面积（万㎡）</t>
    </r>
  </si>
  <si>
    <r>
      <t xml:space="preserve">          </t>
    </r>
    <r>
      <rPr>
        <sz val="14"/>
        <color indexed="8"/>
        <rFont val="宋体"/>
        <family val="0"/>
      </rPr>
      <t>其中：住宅</t>
    </r>
  </si>
  <si>
    <r>
      <t xml:space="preserve">     </t>
    </r>
    <r>
      <rPr>
        <sz val="14"/>
        <color indexed="8"/>
        <rFont val="宋体"/>
        <family val="0"/>
      </rPr>
      <t>房屋竣工面积（万㎡）</t>
    </r>
  </si>
  <si>
    <r>
      <t>4</t>
    </r>
    <r>
      <rPr>
        <sz val="14"/>
        <color indexed="8"/>
        <rFont val="宋体"/>
        <family val="0"/>
      </rPr>
      <t>、商品房销售额</t>
    </r>
  </si>
  <si>
    <r>
      <t xml:space="preserve">     </t>
    </r>
    <r>
      <rPr>
        <sz val="14"/>
        <color indexed="8"/>
        <rFont val="宋体"/>
        <family val="0"/>
      </rPr>
      <t>商品房销售面积（万㎡）</t>
    </r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</si>
  <si>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</si>
  <si>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</si>
  <si>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</si>
  <si>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</si>
  <si>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</si>
  <si>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>3、商品房销售额（万元）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</si>
  <si>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</si>
  <si>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</si>
  <si>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</si>
  <si>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</si>
  <si>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</si>
  <si>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</si>
  <si>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r>
      <t xml:space="preserve">         </t>
    </r>
    <r>
      <rPr>
        <sz val="12"/>
        <rFont val="仿宋_GB2312"/>
        <family val="3"/>
      </rPr>
      <t>单位：万元</t>
    </r>
  </si>
  <si>
    <t>1、社会消费品零售总额</t>
  </si>
  <si>
    <t xml:space="preserve">   ⑴按销售单位所在地分</t>
  </si>
  <si>
    <t xml:space="preserve">     城镇</t>
  </si>
  <si>
    <t xml:space="preserve">         其中：城区</t>
  </si>
  <si>
    <t xml:space="preserve">  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</si>
  <si>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</si>
  <si>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</si>
  <si>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</si>
  <si>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</si>
  <si>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</si>
  <si>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</si>
  <si>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</si>
  <si>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</si>
  <si>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</si>
  <si>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</si>
  <si>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</si>
  <si>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t xml:space="preserve">  入境旅游者（人次）</t>
  </si>
  <si>
    <t xml:space="preserve">  国内旅游者(万人次)</t>
  </si>
  <si>
    <r>
      <t xml:space="preserve">    </t>
    </r>
    <r>
      <rPr>
        <sz val="10"/>
        <rFont val="宋体"/>
        <family val="0"/>
      </rPr>
      <t>旅游总收入（万元）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</si>
  <si>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</si>
  <si>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</si>
  <si>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热点商品销售</t>
  </si>
  <si>
    <t>本月止          累计</t>
  </si>
  <si>
    <t>上年         同期</t>
  </si>
  <si>
    <t>财政金融</t>
  </si>
  <si>
    <t>1、财政总收入</t>
  </si>
  <si>
    <t>其中：税收收入</t>
  </si>
  <si>
    <t xml:space="preserve">      非税收入</t>
  </si>
  <si>
    <t xml:space="preserve"> 一般预算收入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</si>
  <si>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</si>
  <si>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</si>
  <si>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</si>
  <si>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</si>
  <si>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</si>
  <si>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</si>
  <si>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</si>
  <si>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城乡居民储蓄存款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</si>
  <si>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</si>
  <si>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</si>
  <si>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</si>
  <si>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</si>
  <si>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</si>
  <si>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r>
      <t xml:space="preserve">                                   </t>
    </r>
    <r>
      <rPr>
        <sz val="12"/>
        <rFont val="仿宋_GB2312"/>
        <family val="3"/>
      </rPr>
      <t>单位：元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</si>
  <si>
    <t>1、城镇居民人均可支配收入</t>
  </si>
  <si>
    <t xml:space="preserve">      其中：工资性收入</t>
  </si>
  <si>
    <t xml:space="preserve">   城镇居民消费性支出</t>
  </si>
  <si>
    <t xml:space="preserve">      其中：食品支出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</si>
  <si>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</si>
  <si>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</si>
  <si>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</si>
  <si>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</si>
  <si>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</si>
  <si>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</si>
  <si>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</si>
  <si>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</si>
  <si>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</si>
  <si>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</si>
  <si>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</si>
  <si>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</si>
  <si>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</si>
  <si>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</si>
  <si>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注：城镇居民人均可支配收入和价格指数由岳阳调查队提供。</t>
  </si>
  <si>
    <t>单位：亿元</t>
  </si>
  <si>
    <t>一般预算支出</t>
  </si>
  <si>
    <t>实际利用外资（万美元）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</si>
  <si>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</si>
  <si>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</si>
  <si>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</si>
  <si>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</si>
  <si>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</si>
  <si>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</si>
  <si>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</si>
  <si>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</si>
  <si>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</si>
  <si>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</si>
  <si>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</si>
  <si>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</si>
  <si>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</si>
  <si>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</si>
  <si>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</si>
  <si>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</si>
  <si>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</si>
  <si>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财政总收入</t>
  </si>
  <si>
    <t>绝对额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</si>
  <si>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</si>
  <si>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</si>
  <si>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</si>
  <si>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</si>
  <si>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</si>
  <si>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</si>
  <si>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</si>
  <si>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</si>
  <si>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</si>
  <si>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江苏镇江</t>
  </si>
  <si>
    <t>江苏南通</t>
  </si>
  <si>
    <r>
      <t>2012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1--7</t>
    </r>
    <r>
      <rPr>
        <b/>
        <sz val="20"/>
        <rFont val="隶书"/>
        <family val="3"/>
      </rPr>
      <t>月长江沿岸城市主要经济指标</t>
    </r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</si>
  <si>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8</t>
    </r>
    <r>
      <rPr>
        <b/>
        <sz val="20"/>
        <rFont val="宋体"/>
        <family val="0"/>
      </rPr>
      <t>月岳阳市各县（市）区主要经济指标</t>
    </r>
  </si>
  <si>
    <t>—</t>
  </si>
  <si>
    <t xml:space="preserve">         烟酒及用品</t>
  </si>
  <si>
    <t xml:space="preserve">  1、石油及制品类</t>
  </si>
  <si>
    <t xml:space="preserve">  2、烟酒类</t>
  </si>
  <si>
    <t xml:space="preserve">  3、家用电器类</t>
  </si>
  <si>
    <t xml:space="preserve">  4、通讯器材类</t>
  </si>
  <si>
    <t xml:space="preserve">  5、服装类</t>
  </si>
  <si>
    <t xml:space="preserve">  6、中西药品类</t>
  </si>
  <si>
    <t xml:space="preserve">  7、书报杂志类</t>
  </si>
  <si>
    <t xml:space="preserve">  9、汽车销售额</t>
  </si>
  <si>
    <t>注：数据来自22家重点监控企业。</t>
  </si>
  <si>
    <t/>
  </si>
  <si>
    <t>“上划中央”收入</t>
  </si>
  <si>
    <t>说明：财政数据由市财政局提供。市本级完成财政总收入860527万元，增长24.4%，其中一般预算收入170145万元，增长4%；临港新区完成财政总收入25544万元，增长15.8%，其中一般预算收入11809万元，增长104.2%，均计入全市总量。</t>
  </si>
  <si>
    <t>注：增速栏中，指数指标为增减百分点，其他指标为增速。</t>
  </si>
  <si>
    <t>累计增幅</t>
  </si>
  <si>
    <t>当月增幅</t>
  </si>
  <si>
    <t>单位：%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</si>
  <si>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1—7</t>
    </r>
    <r>
      <rPr>
        <b/>
        <sz val="20"/>
        <rFont val="宋体"/>
        <family val="0"/>
      </rPr>
      <t>月湖南省各市州主要经济指标</t>
    </r>
  </si>
  <si>
    <t>当月增幅</t>
  </si>
  <si>
    <t>累计增幅</t>
  </si>
  <si>
    <t>规模工业增加值</t>
  </si>
  <si>
    <t>单位:%</t>
  </si>
  <si>
    <t>—</t>
  </si>
  <si>
    <t>四川泸州</t>
  </si>
  <si>
    <t>绝对额（元）</t>
  </si>
  <si>
    <t>注： 社会消费品零售额和城镇居民人均可支配收入为季度指标。</t>
  </si>
  <si>
    <t>—</t>
  </si>
  <si>
    <t>限上消费品零售额</t>
  </si>
  <si>
    <t>当月增幅（%）</t>
  </si>
  <si>
    <t>累计增幅（%）</t>
  </si>
  <si>
    <r>
      <t>2</t>
    </r>
    <r>
      <rPr>
        <b/>
        <sz val="10"/>
        <rFont val="宋体"/>
        <family val="0"/>
      </rPr>
      <t>、规模工业销售产值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万元）</t>
    </r>
  </si>
  <si>
    <t xml:space="preserve">   其中：出口交货值（万元）</t>
  </si>
  <si>
    <t>—</t>
  </si>
  <si>
    <t>安徽铜陵</t>
  </si>
  <si>
    <t>城镇居民人均可支配收入</t>
  </si>
  <si>
    <t>—</t>
  </si>
  <si>
    <t>—</t>
  </si>
  <si>
    <t>—</t>
  </si>
  <si>
    <t>规模工业增加值增速（%）</t>
  </si>
  <si>
    <t>当月增幅（%）</t>
  </si>
  <si>
    <t>累计增幅（%）</t>
  </si>
  <si>
    <t>单位：万元</t>
  </si>
  <si>
    <t>经济技术开发区</t>
  </si>
  <si>
    <t>—</t>
  </si>
  <si>
    <t>洞庭湖旅游度假区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</si>
</sst>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"/>
    <numFmt numFmtId="180" formatCode="0.00_ "/>
    <numFmt numFmtId="181" formatCode="0_ "/>
    <numFmt numFmtId="182" formatCode="0_);[Red]\(0\)"/>
    <numFmt numFmtId="183" formatCode="0.0_);[Red]\(0.0\)"/>
    <numFmt numFmtId="184" formatCode="0.00_);[Red]\(0.00\)"/>
    <numFmt numFmtId="185" formatCode="0;_"/>
    <numFmt numFmtId="186" formatCode="0;[Red]0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5">
    <font>
      <sz val="10"/>
      <name val="Helv"/>
      <family val="2"/>
    </font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华文楷体"/>
      <family val="0"/>
    </font>
    <font>
      <b/>
      <sz val="10"/>
      <name val="Times New Roman"/>
      <family val="1"/>
    </font>
    <font>
      <sz val="8"/>
      <name val="宋体"/>
      <family val="0"/>
    </font>
    <font>
      <sz val="14"/>
      <color indexed="10"/>
      <name val="宋体"/>
      <family val="0"/>
    </font>
    <font>
      <sz val="15"/>
      <color indexed="8"/>
      <name val="宋体"/>
      <family val="0"/>
    </font>
    <font>
      <sz val="12"/>
      <color indexed="8"/>
      <name val="宋体"/>
      <family val="0"/>
    </font>
    <font>
      <sz val="15"/>
      <color indexed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6"/>
      <color indexed="8"/>
      <name val="宋体"/>
      <family val="0"/>
    </font>
    <font>
      <sz val="20"/>
      <name val="黑体"/>
      <family val="0"/>
    </font>
    <font>
      <sz val="11"/>
      <name val="Times New Roman"/>
      <family val="1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1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2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78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57" fontId="9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79" fontId="4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9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57" fontId="9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180" fontId="5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20" fillId="33" borderId="0" xfId="0" applyFont="1" applyFill="1" applyAlignment="1">
      <alignment/>
    </xf>
    <xf numFmtId="178" fontId="5" fillId="0" borderId="0" xfId="0" applyNumberFormat="1" applyFont="1" applyAlignment="1">
      <alignment/>
    </xf>
    <xf numFmtId="181" fontId="7" fillId="0" borderId="18" xfId="0" applyNumberFormat="1" applyFont="1" applyBorder="1" applyAlignment="1">
      <alignment horizontal="right" vertical="center"/>
    </xf>
    <xf numFmtId="181" fontId="21" fillId="0" borderId="19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 vertical="center"/>
    </xf>
    <xf numFmtId="2" fontId="14" fillId="0" borderId="18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78" fontId="7" fillId="0" borderId="21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181" fontId="7" fillId="0" borderId="18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181" fontId="21" fillId="0" borderId="19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181" fontId="14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1" fontId="5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81" fontId="5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178" fontId="25" fillId="0" borderId="0" xfId="0" applyNumberFormat="1" applyFont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2" fontId="26" fillId="0" borderId="18" xfId="0" applyNumberFormat="1" applyFont="1" applyBorder="1" applyAlignment="1">
      <alignment horizontal="center" vertical="center"/>
    </xf>
    <xf numFmtId="183" fontId="1" fillId="0" borderId="0" xfId="0" applyNumberFormat="1" applyFont="1" applyAlignment="1">
      <alignment/>
    </xf>
    <xf numFmtId="184" fontId="5" fillId="0" borderId="15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/>
    </xf>
    <xf numFmtId="183" fontId="2" fillId="0" borderId="0" xfId="0" applyNumberFormat="1" applyFont="1" applyAlignment="1">
      <alignment horizontal="center"/>
    </xf>
    <xf numFmtId="182" fontId="26" fillId="33" borderId="18" xfId="0" applyNumberFormat="1" applyFont="1" applyFill="1" applyBorder="1" applyAlignment="1">
      <alignment horizontal="center" vertical="center"/>
    </xf>
    <xf numFmtId="182" fontId="26" fillId="33" borderId="19" xfId="0" applyNumberFormat="1" applyFont="1" applyFill="1" applyBorder="1" applyAlignment="1">
      <alignment horizontal="center" vertical="center"/>
    </xf>
    <xf numFmtId="183" fontId="26" fillId="33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80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horizontal="center" vertical="center"/>
    </xf>
    <xf numFmtId="178" fontId="5" fillId="33" borderId="20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85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33" borderId="19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1" fontId="5" fillId="0" borderId="22" xfId="0" applyNumberFormat="1" applyFont="1" applyBorder="1" applyAlignment="1">
      <alignment horizontal="center" vertical="center"/>
    </xf>
    <xf numFmtId="183" fontId="5" fillId="0" borderId="23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3" fontId="5" fillId="0" borderId="20" xfId="0" applyNumberFormat="1" applyFont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81" fontId="15" fillId="0" borderId="18" xfId="0" applyNumberFormat="1" applyFont="1" applyBorder="1" applyAlignment="1">
      <alignment horizontal="center" vertical="center" wrapText="1"/>
    </xf>
    <xf numFmtId="183" fontId="15" fillId="0" borderId="1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78" fontId="5" fillId="0" borderId="15" xfId="0" applyNumberFormat="1" applyFont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79" fontId="17" fillId="0" borderId="2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" fontId="16" fillId="0" borderId="15" xfId="0" applyNumberFormat="1" applyFont="1" applyBorder="1" applyAlignment="1">
      <alignment horizontal="center" vertical="center"/>
    </xf>
    <xf numFmtId="179" fontId="16" fillId="0" borderId="20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" fontId="16" fillId="0" borderId="16" xfId="0" applyNumberFormat="1" applyFont="1" applyBorder="1" applyAlignment="1">
      <alignment horizontal="center" vertical="center"/>
    </xf>
    <xf numFmtId="179" fontId="16" fillId="0" borderId="2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/>
    </xf>
    <xf numFmtId="184" fontId="32" fillId="0" borderId="1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6" fillId="0" borderId="16" xfId="0" applyNumberFormat="1" applyFont="1" applyBorder="1" applyAlignment="1">
      <alignment horizontal="center" vertical="center"/>
    </xf>
    <xf numFmtId="182" fontId="16" fillId="0" borderId="15" xfId="0" applyNumberFormat="1" applyFont="1" applyBorder="1" applyAlignment="1">
      <alignment horizontal="center" vertical="center"/>
    </xf>
    <xf numFmtId="183" fontId="5" fillId="33" borderId="21" xfId="0" applyNumberFormat="1" applyFont="1" applyFill="1" applyBorder="1" applyAlignment="1">
      <alignment horizontal="center" vertical="center"/>
    </xf>
    <xf numFmtId="182" fontId="5" fillId="33" borderId="16" xfId="0" applyNumberFormat="1" applyFont="1" applyFill="1" applyBorder="1" applyAlignment="1">
      <alignment horizontal="center" vertical="center"/>
    </xf>
    <xf numFmtId="183" fontId="5" fillId="33" borderId="20" xfId="0" applyNumberFormat="1" applyFont="1" applyFill="1" applyBorder="1" applyAlignment="1">
      <alignment horizontal="center" vertical="center"/>
    </xf>
    <xf numFmtId="182" fontId="5" fillId="33" borderId="15" xfId="0" applyNumberFormat="1" applyFont="1" applyFill="1" applyBorder="1" applyAlignment="1">
      <alignment horizontal="center" vertical="center"/>
    </xf>
    <xf numFmtId="183" fontId="5" fillId="33" borderId="23" xfId="0" applyNumberFormat="1" applyFont="1" applyFill="1" applyBorder="1" applyAlignment="1">
      <alignment horizontal="center" vertical="center"/>
    </xf>
    <xf numFmtId="182" fontId="5" fillId="33" borderId="22" xfId="0" applyNumberFormat="1" applyFont="1" applyFill="1" applyBorder="1" applyAlignment="1">
      <alignment horizontal="center" vertical="center"/>
    </xf>
    <xf numFmtId="182" fontId="6" fillId="33" borderId="15" xfId="0" applyNumberFormat="1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178" fontId="16" fillId="0" borderId="21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182" fontId="17" fillId="0" borderId="22" xfId="0" applyNumberFormat="1" applyFont="1" applyBorder="1" applyAlignment="1">
      <alignment horizontal="center" vertical="center"/>
    </xf>
    <xf numFmtId="178" fontId="17" fillId="0" borderId="2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2" fontId="17" fillId="33" borderId="18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184" fontId="41" fillId="0" borderId="22" xfId="0" applyNumberFormat="1" applyFont="1" applyBorder="1" applyAlignment="1">
      <alignment horizontal="center" vertical="center"/>
    </xf>
    <xf numFmtId="178" fontId="41" fillId="0" borderId="23" xfId="0" applyNumberFormat="1" applyFont="1" applyBorder="1" applyAlignment="1">
      <alignment horizontal="center" vertical="center"/>
    </xf>
    <xf numFmtId="184" fontId="41" fillId="0" borderId="15" xfId="0" applyNumberFormat="1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81" fontId="41" fillId="0" borderId="22" xfId="0" applyNumberFormat="1" applyFont="1" applyBorder="1" applyAlignment="1">
      <alignment horizontal="center" vertical="center"/>
    </xf>
    <xf numFmtId="0" fontId="16" fillId="33" borderId="12" xfId="0" applyFont="1" applyFill="1" applyBorder="1" applyAlignment="1">
      <alignment vertical="center"/>
    </xf>
    <xf numFmtId="184" fontId="29" fillId="0" borderId="15" xfId="0" applyNumberFormat="1" applyFont="1" applyBorder="1" applyAlignment="1">
      <alignment horizontal="center" vertical="center"/>
    </xf>
    <xf numFmtId="178" fontId="29" fillId="0" borderId="20" xfId="0" applyNumberFormat="1" applyFont="1" applyBorder="1" applyAlignment="1">
      <alignment horizontal="center" vertical="center"/>
    </xf>
    <xf numFmtId="178" fontId="29" fillId="0" borderId="15" xfId="0" applyNumberFormat="1" applyFont="1" applyBorder="1" applyAlignment="1">
      <alignment horizontal="center" vertical="center"/>
    </xf>
    <xf numFmtId="181" fontId="29" fillId="0" borderId="15" xfId="0" applyNumberFormat="1" applyFont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184" fontId="29" fillId="0" borderId="16" xfId="0" applyNumberFormat="1" applyFont="1" applyBorder="1" applyAlignment="1">
      <alignment horizontal="center" vertical="center"/>
    </xf>
    <xf numFmtId="178" fontId="29" fillId="0" borderId="21" xfId="0" applyNumberFormat="1" applyFont="1" applyBorder="1" applyAlignment="1">
      <alignment horizontal="center" vertical="center"/>
    </xf>
    <xf numFmtId="178" fontId="29" fillId="0" borderId="16" xfId="0" applyNumberFormat="1" applyFont="1" applyBorder="1" applyAlignment="1">
      <alignment horizontal="center" vertical="center"/>
    </xf>
    <xf numFmtId="181" fontId="29" fillId="0" borderId="16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right" vertical="center" wrapText="1"/>
    </xf>
    <xf numFmtId="178" fontId="16" fillId="0" borderId="22" xfId="0" applyNumberFormat="1" applyFont="1" applyFill="1" applyBorder="1" applyAlignment="1">
      <alignment horizontal="right" vertical="center" wrapText="1"/>
    </xf>
    <xf numFmtId="178" fontId="16" fillId="0" borderId="23" xfId="0" applyNumberFormat="1" applyFont="1" applyFill="1" applyBorder="1" applyAlignment="1">
      <alignment horizontal="right" vertical="center" wrapText="1"/>
    </xf>
    <xf numFmtId="181" fontId="16" fillId="0" borderId="15" xfId="0" applyNumberFormat="1" applyFont="1" applyFill="1" applyBorder="1" applyAlignment="1">
      <alignment horizontal="right" vertical="center" wrapText="1"/>
    </xf>
    <xf numFmtId="178" fontId="16" fillId="0" borderId="15" xfId="0" applyNumberFormat="1" applyFont="1" applyFill="1" applyBorder="1" applyAlignment="1">
      <alignment horizontal="right" vertical="center" wrapText="1"/>
    </xf>
    <xf numFmtId="178" fontId="16" fillId="0" borderId="20" xfId="0" applyNumberFormat="1" applyFont="1" applyFill="1" applyBorder="1" applyAlignment="1">
      <alignment horizontal="right" vertical="center" wrapText="1"/>
    </xf>
    <xf numFmtId="181" fontId="16" fillId="0" borderId="16" xfId="0" applyNumberFormat="1" applyFont="1" applyFill="1" applyBorder="1" applyAlignment="1">
      <alignment horizontal="right" vertical="center" wrapText="1"/>
    </xf>
    <xf numFmtId="178" fontId="16" fillId="0" borderId="16" xfId="0" applyNumberFormat="1" applyFont="1" applyFill="1" applyBorder="1" applyAlignment="1">
      <alignment horizontal="right" vertical="center" wrapText="1"/>
    </xf>
    <xf numFmtId="178" fontId="16" fillId="0" borderId="2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8" fontId="5" fillId="33" borderId="0" xfId="0" applyNumberFormat="1" applyFont="1" applyFill="1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183" fontId="32" fillId="0" borderId="23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178" fontId="31" fillId="0" borderId="15" xfId="0" applyNumberFormat="1" applyFont="1" applyBorder="1" applyAlignment="1">
      <alignment horizontal="center" vertical="center"/>
    </xf>
    <xf numFmtId="178" fontId="31" fillId="0" borderId="16" xfId="0" applyNumberFormat="1" applyFont="1" applyBorder="1" applyAlignment="1">
      <alignment horizontal="center" vertical="center"/>
    </xf>
    <xf numFmtId="0" fontId="17" fillId="33" borderId="12" xfId="0" applyFont="1" applyFill="1" applyBorder="1" applyAlignment="1">
      <alignment vertical="center"/>
    </xf>
    <xf numFmtId="178" fontId="41" fillId="0" borderId="20" xfId="0" applyNumberFormat="1" applyFont="1" applyBorder="1" applyAlignment="1">
      <alignment horizontal="center" vertical="center"/>
    </xf>
    <xf numFmtId="181" fontId="41" fillId="0" borderId="15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84" fontId="37" fillId="0" borderId="12" xfId="0" applyNumberFormat="1" applyFont="1" applyFill="1" applyBorder="1" applyAlignment="1">
      <alignment horizontal="center" vertical="center"/>
    </xf>
    <xf numFmtId="183" fontId="37" fillId="0" borderId="12" xfId="0" applyNumberFormat="1" applyFont="1" applyFill="1" applyBorder="1" applyAlignment="1">
      <alignment horizontal="center" vertical="center"/>
    </xf>
    <xf numFmtId="184" fontId="37" fillId="0" borderId="15" xfId="0" applyNumberFormat="1" applyFont="1" applyFill="1" applyBorder="1" applyAlignment="1">
      <alignment horizontal="center" vertical="center"/>
    </xf>
    <xf numFmtId="183" fontId="37" fillId="0" borderId="20" xfId="0" applyNumberFormat="1" applyFont="1" applyFill="1" applyBorder="1" applyAlignment="1">
      <alignment horizontal="center" vertical="center"/>
    </xf>
    <xf numFmtId="183" fontId="37" fillId="0" borderId="15" xfId="0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178" fontId="17" fillId="0" borderId="22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4" fontId="29" fillId="0" borderId="15" xfId="0" applyNumberFormat="1" applyFont="1" applyFill="1" applyBorder="1" applyAlignment="1">
      <alignment horizontal="center" vertical="center"/>
    </xf>
    <xf numFmtId="178" fontId="29" fillId="0" borderId="20" xfId="0" applyNumberFormat="1" applyFont="1" applyFill="1" applyBorder="1" applyAlignment="1">
      <alignment horizontal="center" vertical="center"/>
    </xf>
    <xf numFmtId="184" fontId="41" fillId="0" borderId="15" xfId="0" applyNumberFormat="1" applyFont="1" applyFill="1" applyBorder="1" applyAlignment="1">
      <alignment horizontal="center" vertical="center"/>
    </xf>
    <xf numFmtId="178" fontId="41" fillId="0" borderId="20" xfId="0" applyNumberFormat="1" applyFont="1" applyFill="1" applyBorder="1" applyAlignment="1">
      <alignment horizontal="center" vertical="center"/>
    </xf>
    <xf numFmtId="184" fontId="29" fillId="0" borderId="16" xfId="0" applyNumberFormat="1" applyFont="1" applyFill="1" applyBorder="1" applyAlignment="1">
      <alignment horizontal="center" vertical="center"/>
    </xf>
    <xf numFmtId="178" fontId="29" fillId="0" borderId="21" xfId="0" applyNumberFormat="1" applyFont="1" applyFill="1" applyBorder="1" applyAlignment="1">
      <alignment horizontal="center" vertical="center"/>
    </xf>
    <xf numFmtId="184" fontId="37" fillId="0" borderId="10" xfId="0" applyNumberFormat="1" applyFont="1" applyFill="1" applyBorder="1" applyAlignment="1">
      <alignment horizontal="center" vertical="center"/>
    </xf>
    <xf numFmtId="183" fontId="37" fillId="0" borderId="10" xfId="0" applyNumberFormat="1" applyFont="1" applyFill="1" applyBorder="1" applyAlignment="1">
      <alignment horizontal="center" vertical="center"/>
    </xf>
    <xf numFmtId="184" fontId="37" fillId="0" borderId="22" xfId="0" applyNumberFormat="1" applyFont="1" applyFill="1" applyBorder="1" applyAlignment="1">
      <alignment horizontal="center" vertical="center"/>
    </xf>
    <xf numFmtId="183" fontId="37" fillId="0" borderId="23" xfId="0" applyNumberFormat="1" applyFont="1" applyFill="1" applyBorder="1" applyAlignment="1">
      <alignment horizontal="center" vertical="center"/>
    </xf>
    <xf numFmtId="183" fontId="37" fillId="0" borderId="22" xfId="0" applyNumberFormat="1" applyFont="1" applyFill="1" applyBorder="1" applyAlignment="1">
      <alignment horizontal="center" vertical="center"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178" fontId="37" fillId="0" borderId="15" xfId="0" applyNumberFormat="1" applyFont="1" applyFill="1" applyBorder="1" applyAlignment="1">
      <alignment horizontal="center" vertical="center"/>
    </xf>
    <xf numFmtId="184" fontId="37" fillId="0" borderId="16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21" xfId="0" applyNumberFormat="1" applyFont="1" applyFill="1" applyBorder="1" applyAlignment="1">
      <alignment horizontal="center" vertical="center"/>
    </xf>
    <xf numFmtId="183" fontId="37" fillId="0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/>
    </xf>
    <xf numFmtId="178" fontId="41" fillId="0" borderId="23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57" fontId="9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83" fontId="5" fillId="0" borderId="2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83" fontId="15" fillId="33" borderId="23" xfId="0" applyNumberFormat="1" applyFont="1" applyFill="1" applyBorder="1" applyAlignment="1">
      <alignment horizontal="center" vertical="center"/>
    </xf>
    <xf numFmtId="183" fontId="15" fillId="33" borderId="21" xfId="0" applyNumberFormat="1" applyFont="1" applyFill="1" applyBorder="1" applyAlignment="1">
      <alignment horizontal="center" vertical="center"/>
    </xf>
    <xf numFmtId="183" fontId="5" fillId="0" borderId="21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horizontal="center" vertical="center"/>
    </xf>
    <xf numFmtId="183" fontId="5" fillId="0" borderId="23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14" xfId="0" applyFont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6" fillId="0" borderId="14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2" fontId="17" fillId="33" borderId="26" xfId="0" applyNumberFormat="1" applyFont="1" applyFill="1" applyBorder="1" applyAlignment="1">
      <alignment horizontal="center" vertical="center"/>
    </xf>
    <xf numFmtId="2" fontId="17" fillId="33" borderId="27" xfId="0" applyNumberFormat="1" applyFont="1" applyFill="1" applyBorder="1" applyAlignment="1">
      <alignment horizontal="center" vertical="center"/>
    </xf>
    <xf numFmtId="2" fontId="17" fillId="33" borderId="28" xfId="0" applyNumberFormat="1" applyFont="1" applyFill="1" applyBorder="1" applyAlignment="1">
      <alignment horizontal="center" vertical="center"/>
    </xf>
    <xf numFmtId="2" fontId="17" fillId="33" borderId="29" xfId="0" applyNumberFormat="1" applyFont="1" applyFill="1" applyBorder="1" applyAlignment="1">
      <alignment horizontal="center" vertical="center"/>
    </xf>
    <xf numFmtId="2" fontId="17" fillId="33" borderId="28" xfId="0" applyNumberFormat="1" applyFont="1" applyFill="1" applyBorder="1" applyAlignment="1">
      <alignment horizontal="center" vertical="center" wrapText="1"/>
    </xf>
    <xf numFmtId="2" fontId="17" fillId="33" borderId="29" xfId="0" applyNumberFormat="1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2" fontId="17" fillId="33" borderId="26" xfId="0" applyNumberFormat="1" applyFont="1" applyFill="1" applyBorder="1" applyAlignment="1">
      <alignment horizontal="center" vertical="center" wrapText="1"/>
    </xf>
    <xf numFmtId="2" fontId="17" fillId="33" borderId="31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8" fontId="41" fillId="0" borderId="22" xfId="0" applyNumberFormat="1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9" sqref="B9"/>
    </sheetView>
  </sheetViews>
  <sheetFormatPr defaultColWidth="9.140625" defaultRowHeight="26.25" customHeight="1"/>
  <cols>
    <col min="1" max="1" width="13.8515625" style="0" customWidth="1"/>
    <col min="2" max="2" width="14.00390625" style="0" customWidth="1"/>
    <col min="3" max="3" width="13.8515625" style="47" customWidth="1"/>
    <col min="4" max="4" width="11.28125" style="0" customWidth="1"/>
    <col min="5" max="5" width="8.421875" style="0" bestFit="1" customWidth="1"/>
    <col min="6" max="6" width="12.140625" style="0" customWidth="1"/>
    <col min="7" max="7" width="9.140625" style="0" hidden="1" customWidth="1"/>
    <col min="8" max="8" width="8.140625" style="1" customWidth="1"/>
    <col min="9" max="9" width="12.00390625" style="0" customWidth="1"/>
    <col min="11" max="11" width="11.140625" style="0" customWidth="1"/>
    <col min="12" max="12" width="8.00390625" style="1" customWidth="1"/>
  </cols>
  <sheetData>
    <row r="1" spans="1:12" ht="26.25" customHeight="1">
      <c r="A1" s="309" t="s">
        <v>280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s="1" customFormat="1" ht="18.75" customHeight="1">
      <c r="A2" s="29"/>
      <c r="B2" s="29"/>
      <c r="C2" s="49"/>
      <c r="D2" s="29"/>
      <c r="E2" s="28"/>
      <c r="F2" s="310"/>
      <c r="G2" s="310"/>
      <c r="H2" s="310"/>
      <c r="K2" s="311" t="s">
        <v>0</v>
      </c>
      <c r="L2" s="311"/>
    </row>
    <row r="3" spans="1:12" ht="33.75" customHeight="1">
      <c r="A3" s="3"/>
      <c r="B3" s="314" t="s">
        <v>1</v>
      </c>
      <c r="C3" s="315"/>
      <c r="D3" s="312" t="s">
        <v>2</v>
      </c>
      <c r="E3" s="313"/>
      <c r="F3" s="312" t="s">
        <v>3</v>
      </c>
      <c r="G3" s="313"/>
      <c r="H3" s="313"/>
      <c r="I3" s="312" t="s">
        <v>4</v>
      </c>
      <c r="J3" s="313"/>
      <c r="K3" s="312" t="s">
        <v>5</v>
      </c>
      <c r="L3" s="313"/>
    </row>
    <row r="4" spans="1:12" ht="33.75" customHeight="1">
      <c r="A4" s="4"/>
      <c r="B4" s="263" t="s">
        <v>310</v>
      </c>
      <c r="C4" s="264" t="s">
        <v>311</v>
      </c>
      <c r="D4" s="100" t="s">
        <v>6</v>
      </c>
      <c r="E4" s="99" t="s">
        <v>7</v>
      </c>
      <c r="F4" s="100" t="s">
        <v>6</v>
      </c>
      <c r="G4" s="101" t="s">
        <v>7</v>
      </c>
      <c r="H4" s="101" t="s">
        <v>7</v>
      </c>
      <c r="I4" s="103" t="s">
        <v>6</v>
      </c>
      <c r="J4" s="102" t="s">
        <v>7</v>
      </c>
      <c r="K4" s="103" t="s">
        <v>6</v>
      </c>
      <c r="L4" s="101" t="s">
        <v>7</v>
      </c>
    </row>
    <row r="5" spans="1:12" ht="33.75" customHeight="1">
      <c r="A5" s="11" t="s">
        <v>8</v>
      </c>
      <c r="B5" s="265">
        <v>11.235658856677496</v>
      </c>
      <c r="C5" s="266">
        <v>14.567377994293382</v>
      </c>
      <c r="D5" s="213">
        <v>7197986</v>
      </c>
      <c r="E5" s="214">
        <v>35.33363528698851</v>
      </c>
      <c r="F5" s="213">
        <v>4371992.7424</v>
      </c>
      <c r="G5" s="214">
        <v>15.147325015479197</v>
      </c>
      <c r="H5" s="214">
        <v>15.147325015479197</v>
      </c>
      <c r="I5" s="213">
        <v>1573919</v>
      </c>
      <c r="J5" s="214">
        <v>26.008782639675587</v>
      </c>
      <c r="K5" s="213">
        <v>608126</v>
      </c>
      <c r="L5" s="212">
        <v>26.662570425835483</v>
      </c>
    </row>
    <row r="6" spans="1:12" ht="33.75" customHeight="1">
      <c r="A6" s="10" t="s">
        <v>9</v>
      </c>
      <c r="B6" s="267">
        <v>-5.827710077547537</v>
      </c>
      <c r="C6" s="268">
        <v>-5.928506147540992</v>
      </c>
      <c r="D6" s="197">
        <v>455731</v>
      </c>
      <c r="E6" s="210">
        <v>38.115788739949636</v>
      </c>
      <c r="F6" s="197">
        <v>1823455.948</v>
      </c>
      <c r="G6" s="210">
        <v>14.664662873973981</v>
      </c>
      <c r="H6" s="210">
        <v>14.664662873973981</v>
      </c>
      <c r="I6" s="197">
        <v>109542</v>
      </c>
      <c r="J6" s="210">
        <v>25.58267508913525</v>
      </c>
      <c r="K6" s="197">
        <v>53323</v>
      </c>
      <c r="L6" s="211">
        <v>42.22880157904564</v>
      </c>
    </row>
    <row r="7" spans="1:12" ht="33.75" customHeight="1">
      <c r="A7" s="10" t="s">
        <v>10</v>
      </c>
      <c r="B7" s="267">
        <v>14</v>
      </c>
      <c r="C7" s="268">
        <v>14.5</v>
      </c>
      <c r="D7" s="197">
        <v>452799</v>
      </c>
      <c r="E7" s="210">
        <v>21.699877977326352</v>
      </c>
      <c r="F7" s="197">
        <v>67580.44</v>
      </c>
      <c r="G7" s="210">
        <v>15</v>
      </c>
      <c r="H7" s="210">
        <v>15</v>
      </c>
      <c r="I7" s="197">
        <v>55006</v>
      </c>
      <c r="J7" s="210">
        <v>24.155832430480316</v>
      </c>
      <c r="K7" s="197">
        <v>23045</v>
      </c>
      <c r="L7" s="211">
        <v>66.4740301957668</v>
      </c>
    </row>
    <row r="8" spans="1:12" ht="33.75" customHeight="1">
      <c r="A8" s="10" t="s">
        <v>11</v>
      </c>
      <c r="B8" s="267">
        <v>15.3</v>
      </c>
      <c r="C8" s="268">
        <v>16.2</v>
      </c>
      <c r="D8" s="197">
        <v>310500</v>
      </c>
      <c r="E8" s="210">
        <v>35.37079827353185</v>
      </c>
      <c r="F8" s="197">
        <v>59154.138399999996</v>
      </c>
      <c r="G8" s="210">
        <v>15.6</v>
      </c>
      <c r="H8" s="210">
        <v>15.6</v>
      </c>
      <c r="I8" s="197">
        <v>15655</v>
      </c>
      <c r="J8" s="210">
        <v>42.17600581236945</v>
      </c>
      <c r="K8" s="197">
        <v>10649</v>
      </c>
      <c r="L8" s="211">
        <v>49.480628860190905</v>
      </c>
    </row>
    <row r="9" spans="1:12" ht="33.75" customHeight="1">
      <c r="A9" s="10" t="s">
        <v>12</v>
      </c>
      <c r="B9" s="267">
        <v>14.6224</v>
      </c>
      <c r="C9" s="268">
        <v>16.4</v>
      </c>
      <c r="D9" s="197">
        <v>971291</v>
      </c>
      <c r="E9" s="210">
        <v>35.4627575078415</v>
      </c>
      <c r="F9" s="197">
        <v>340935.56419999996</v>
      </c>
      <c r="G9" s="210">
        <v>16.2</v>
      </c>
      <c r="H9" s="210">
        <v>16.2</v>
      </c>
      <c r="I9" s="197">
        <v>48299</v>
      </c>
      <c r="J9" s="210">
        <v>31.64436207037531</v>
      </c>
      <c r="K9" s="197">
        <v>30501</v>
      </c>
      <c r="L9" s="211">
        <v>35.80747139231488</v>
      </c>
    </row>
    <row r="10" spans="1:12" ht="33.75" customHeight="1">
      <c r="A10" s="10" t="s">
        <v>13</v>
      </c>
      <c r="B10" s="267">
        <v>13.8</v>
      </c>
      <c r="C10" s="268">
        <v>14.9</v>
      </c>
      <c r="D10" s="197">
        <v>940572</v>
      </c>
      <c r="E10" s="210">
        <v>35.81619937244869</v>
      </c>
      <c r="F10" s="197">
        <v>385027.4556</v>
      </c>
      <c r="G10" s="210">
        <v>15.1</v>
      </c>
      <c r="H10" s="210">
        <v>15.1</v>
      </c>
      <c r="I10" s="197">
        <v>52423</v>
      </c>
      <c r="J10" s="210">
        <v>29.28308959530446</v>
      </c>
      <c r="K10" s="197">
        <v>36694</v>
      </c>
      <c r="L10" s="211">
        <v>31.755834829443444</v>
      </c>
    </row>
    <row r="11" spans="1:12" ht="33.75" customHeight="1">
      <c r="A11" s="10" t="s">
        <v>14</v>
      </c>
      <c r="B11" s="267">
        <v>15.6</v>
      </c>
      <c r="C11" s="268">
        <v>17</v>
      </c>
      <c r="D11" s="197">
        <v>949201</v>
      </c>
      <c r="E11" s="210">
        <v>36.276463477314564</v>
      </c>
      <c r="F11" s="197">
        <v>255735.57239999998</v>
      </c>
      <c r="G11" s="210">
        <v>16.4</v>
      </c>
      <c r="H11" s="210">
        <v>16.4</v>
      </c>
      <c r="I11" s="197">
        <v>57915</v>
      </c>
      <c r="J11" s="210">
        <v>34.64220951318174</v>
      </c>
      <c r="K11" s="197">
        <v>38357</v>
      </c>
      <c r="L11" s="211">
        <v>33.564315063723114</v>
      </c>
    </row>
    <row r="12" spans="1:12" ht="33.75" customHeight="1">
      <c r="A12" s="10" t="s">
        <v>15</v>
      </c>
      <c r="B12" s="267">
        <v>15.9</v>
      </c>
      <c r="C12" s="268">
        <v>17.4</v>
      </c>
      <c r="D12" s="197">
        <v>629442</v>
      </c>
      <c r="E12" s="210">
        <v>35.847957128952004</v>
      </c>
      <c r="F12" s="197">
        <v>212373.7358</v>
      </c>
      <c r="G12" s="210">
        <v>15.4</v>
      </c>
      <c r="H12" s="210">
        <v>15.4</v>
      </c>
      <c r="I12" s="197">
        <v>56519</v>
      </c>
      <c r="J12" s="210">
        <v>34.76477741481676</v>
      </c>
      <c r="K12" s="197">
        <v>39592</v>
      </c>
      <c r="L12" s="211">
        <v>46.376811594202906</v>
      </c>
    </row>
    <row r="13" spans="1:12" ht="33.75" customHeight="1">
      <c r="A13" s="10" t="s">
        <v>16</v>
      </c>
      <c r="B13" s="267">
        <v>8.9</v>
      </c>
      <c r="C13" s="268">
        <v>14.2</v>
      </c>
      <c r="D13" s="197">
        <v>904752</v>
      </c>
      <c r="E13" s="210">
        <v>34.68722413184804</v>
      </c>
      <c r="F13" s="197">
        <v>307958.4</v>
      </c>
      <c r="G13" s="210">
        <v>15.2</v>
      </c>
      <c r="H13" s="210">
        <v>15.2</v>
      </c>
      <c r="I13" s="197">
        <v>115060</v>
      </c>
      <c r="J13" s="210">
        <v>29.519564140663704</v>
      </c>
      <c r="K13" s="197">
        <v>72408</v>
      </c>
      <c r="L13" s="211">
        <v>30.41316955441087</v>
      </c>
    </row>
    <row r="14" spans="1:12" ht="33.75" customHeight="1">
      <c r="A14" s="10" t="s">
        <v>17</v>
      </c>
      <c r="B14" s="267">
        <v>14.8</v>
      </c>
      <c r="C14" s="268">
        <v>16.8</v>
      </c>
      <c r="D14" s="197">
        <v>677558</v>
      </c>
      <c r="E14" s="210">
        <v>38.997946493961535</v>
      </c>
      <c r="F14" s="197">
        <v>267519.1051</v>
      </c>
      <c r="G14" s="210">
        <v>15.9</v>
      </c>
      <c r="H14" s="210">
        <v>15.9</v>
      </c>
      <c r="I14" s="197">
        <v>45463</v>
      </c>
      <c r="J14" s="210">
        <v>35.14565992865636</v>
      </c>
      <c r="K14" s="197">
        <v>26690</v>
      </c>
      <c r="L14" s="211">
        <v>41.201989207491266</v>
      </c>
    </row>
    <row r="15" spans="1:12" ht="33.75" customHeight="1">
      <c r="A15" s="136" t="s">
        <v>18</v>
      </c>
      <c r="B15" s="269">
        <v>7.84</v>
      </c>
      <c r="C15" s="268">
        <v>8.0106</v>
      </c>
      <c r="D15" s="197">
        <v>489597</v>
      </c>
      <c r="E15" s="210">
        <v>34.03738067013626</v>
      </c>
      <c r="F15" s="197">
        <v>540457.5429</v>
      </c>
      <c r="G15" s="210">
        <v>14.9</v>
      </c>
      <c r="H15" s="210">
        <v>14.9</v>
      </c>
      <c r="I15" s="197">
        <v>123960</v>
      </c>
      <c r="J15" s="210">
        <v>15.950162756762822</v>
      </c>
      <c r="K15" s="197">
        <v>66829</v>
      </c>
      <c r="L15" s="211">
        <v>18.783882263024125</v>
      </c>
    </row>
    <row r="16" spans="1:12" ht="33.75" customHeight="1">
      <c r="A16" s="136" t="s">
        <v>19</v>
      </c>
      <c r="B16" s="269">
        <v>-21.0896</v>
      </c>
      <c r="C16" s="268">
        <v>-32.448</v>
      </c>
      <c r="D16" s="197">
        <v>89837</v>
      </c>
      <c r="E16" s="210">
        <v>16.6078243036266</v>
      </c>
      <c r="F16" s="197">
        <v>82036.01199999999</v>
      </c>
      <c r="G16" s="210">
        <v>16</v>
      </c>
      <c r="H16" s="210">
        <v>16</v>
      </c>
      <c r="I16" s="197">
        <v>19633</v>
      </c>
      <c r="J16" s="210">
        <v>50.744778869778855</v>
      </c>
      <c r="K16" s="197">
        <v>11859</v>
      </c>
      <c r="L16" s="211">
        <v>60.517054683270175</v>
      </c>
    </row>
    <row r="17" spans="1:12" s="1" customFormat="1" ht="33.75" customHeight="1">
      <c r="A17" s="10" t="s">
        <v>20</v>
      </c>
      <c r="B17" s="267">
        <v>3.3712</v>
      </c>
      <c r="C17" s="268">
        <v>-4.3</v>
      </c>
      <c r="D17" s="196">
        <v>119765</v>
      </c>
      <c r="E17" s="209">
        <v>33.52174543184276</v>
      </c>
      <c r="F17" s="196">
        <v>29758.774999999998</v>
      </c>
      <c r="G17" s="209">
        <v>15.4</v>
      </c>
      <c r="H17" s="209">
        <v>15.4</v>
      </c>
      <c r="I17" s="196">
        <v>19217</v>
      </c>
      <c r="J17" s="209">
        <v>33.39580730251285</v>
      </c>
      <c r="K17" s="196">
        <v>16225</v>
      </c>
      <c r="L17" s="208">
        <v>98.61672175296854</v>
      </c>
    </row>
    <row r="18" spans="1:12" ht="44.25" customHeight="1">
      <c r="A18" s="308" t="s">
        <v>294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2" ht="26.25" customHeight="1">
      <c r="A19" s="97"/>
      <c r="B19" s="97"/>
    </row>
  </sheetData>
  <sheetProtection/>
  <mergeCells count="9">
    <mergeCell ref="A18:L18"/>
    <mergeCell ref="A1:L1"/>
    <mergeCell ref="F2:H2"/>
    <mergeCell ref="K2:L2"/>
    <mergeCell ref="D3:E3"/>
    <mergeCell ref="F3:H3"/>
    <mergeCell ref="I3:J3"/>
    <mergeCell ref="K3:L3"/>
    <mergeCell ref="B3:C3"/>
  </mergeCells>
  <printOptions horizontalCentered="1"/>
  <pageMargins left="0.39305555555555555" right="0.39305555555555555" top="0.5111111111111111" bottom="0.4326388888888889" header="0.4722222222222222" footer="0.511111111111111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9" sqref="B19:B20"/>
    </sheetView>
  </sheetViews>
  <sheetFormatPr defaultColWidth="9.140625" defaultRowHeight="27.75" customHeight="1"/>
  <cols>
    <col min="1" max="1" width="29.140625" style="0" customWidth="1"/>
    <col min="2" max="2" width="9.7109375" style="0" customWidth="1"/>
    <col min="3" max="3" width="11.421875" style="0" customWidth="1"/>
    <col min="4" max="4" width="10.8515625" style="0" customWidth="1"/>
    <col min="5" max="5" width="7.7109375" style="104" bestFit="1" customWidth="1"/>
  </cols>
  <sheetData>
    <row r="1" spans="1:5" ht="27.75" customHeight="1">
      <c r="A1" s="342" t="s">
        <v>182</v>
      </c>
      <c r="B1" s="342"/>
      <c r="C1" s="342"/>
      <c r="D1" s="342"/>
      <c r="E1" s="342"/>
    </row>
    <row r="2" spans="1:5" ht="18" customHeight="1">
      <c r="A2" s="41"/>
      <c r="B2" s="41"/>
      <c r="C2" s="41"/>
      <c r="D2" s="41"/>
      <c r="E2" s="107"/>
    </row>
    <row r="3" spans="4:5" ht="18" customHeight="1">
      <c r="D3" s="371" t="s">
        <v>183</v>
      </c>
      <c r="E3" s="372"/>
    </row>
    <row r="4" spans="1:5" ht="18" customHeight="1">
      <c r="A4" s="331" t="s">
        <v>136</v>
      </c>
      <c r="B4" s="333" t="s">
        <v>24</v>
      </c>
      <c r="C4" s="6" t="s">
        <v>25</v>
      </c>
      <c r="D4" s="7" t="s">
        <v>26</v>
      </c>
      <c r="E4" s="335" t="s">
        <v>27</v>
      </c>
    </row>
    <row r="5" spans="1:5" ht="18" customHeight="1">
      <c r="A5" s="332"/>
      <c r="B5" s="334"/>
      <c r="C5" s="8" t="s">
        <v>28</v>
      </c>
      <c r="D5" s="9" t="s">
        <v>29</v>
      </c>
      <c r="E5" s="336"/>
    </row>
    <row r="6" spans="1:5" s="16" customFormat="1" ht="18" customHeight="1">
      <c r="A6" s="37" t="s">
        <v>184</v>
      </c>
      <c r="B6" s="281" t="s">
        <v>314</v>
      </c>
      <c r="C6" s="282">
        <v>4371992.7424</v>
      </c>
      <c r="D6" s="282">
        <v>3796868.7</v>
      </c>
      <c r="E6" s="277">
        <v>15.147325015479197</v>
      </c>
    </row>
    <row r="7" spans="1:5" s="16" customFormat="1" ht="18" customHeight="1">
      <c r="A7" s="14" t="s">
        <v>185</v>
      </c>
      <c r="B7" s="281"/>
      <c r="C7" s="281"/>
      <c r="D7" s="281"/>
      <c r="E7" s="270"/>
    </row>
    <row r="8" spans="1:5" s="16" customFormat="1" ht="18" customHeight="1">
      <c r="A8" s="14" t="s">
        <v>186</v>
      </c>
      <c r="B8" s="281" t="s">
        <v>314</v>
      </c>
      <c r="C8" s="281">
        <v>3484690.1648896</v>
      </c>
      <c r="D8" s="281">
        <v>3005785.4</v>
      </c>
      <c r="E8" s="270">
        <v>15.932766354164869</v>
      </c>
    </row>
    <row r="9" spans="1:5" s="16" customFormat="1" ht="18" customHeight="1">
      <c r="A9" s="14" t="s">
        <v>187</v>
      </c>
      <c r="B9" s="281" t="s">
        <v>314</v>
      </c>
      <c r="C9" s="281">
        <v>2890074.5</v>
      </c>
      <c r="D9" s="281">
        <v>2450609</v>
      </c>
      <c r="E9" s="270">
        <v>17.932909737946773</v>
      </c>
    </row>
    <row r="10" spans="1:5" s="16" customFormat="1" ht="18" customHeight="1">
      <c r="A10" s="14" t="s">
        <v>188</v>
      </c>
      <c r="B10" s="281" t="s">
        <v>314</v>
      </c>
      <c r="C10" s="281">
        <v>887302.5775104</v>
      </c>
      <c r="D10" s="281">
        <v>791083.3</v>
      </c>
      <c r="E10" s="270">
        <v>12.162976706801913</v>
      </c>
    </row>
    <row r="11" spans="1:5" s="16" customFormat="1" ht="18" customHeight="1">
      <c r="A11" s="14" t="s">
        <v>189</v>
      </c>
      <c r="B11" s="281"/>
      <c r="C11" s="281"/>
      <c r="D11" s="281" t="s">
        <v>292</v>
      </c>
      <c r="E11" s="270"/>
    </row>
    <row r="12" spans="1:5" s="16" customFormat="1" ht="18" customHeight="1">
      <c r="A12" s="14" t="s">
        <v>190</v>
      </c>
      <c r="B12" s="281" t="s">
        <v>314</v>
      </c>
      <c r="C12" s="281">
        <v>640593.7</v>
      </c>
      <c r="D12" s="281">
        <v>569226</v>
      </c>
      <c r="E12" s="270">
        <v>12.537673964295365</v>
      </c>
    </row>
    <row r="13" spans="1:5" s="16" customFormat="1" ht="18" customHeight="1">
      <c r="A13" s="14" t="s">
        <v>191</v>
      </c>
      <c r="B13" s="281" t="s">
        <v>314</v>
      </c>
      <c r="C13" s="281">
        <v>2605980.1</v>
      </c>
      <c r="D13" s="281">
        <v>2230059</v>
      </c>
      <c r="E13" s="270">
        <v>16.857002438052078</v>
      </c>
    </row>
    <row r="14" spans="1:5" s="16" customFormat="1" ht="18" customHeight="1">
      <c r="A14" s="14" t="s">
        <v>192</v>
      </c>
      <c r="B14" s="281" t="s">
        <v>314</v>
      </c>
      <c r="C14" s="281">
        <v>519922.9</v>
      </c>
      <c r="D14" s="281">
        <v>468116.4</v>
      </c>
      <c r="E14" s="270">
        <v>11.06701239264423</v>
      </c>
    </row>
    <row r="15" spans="1:5" s="16" customFormat="1" ht="18" customHeight="1">
      <c r="A15" s="14" t="s">
        <v>193</v>
      </c>
      <c r="B15" s="281" t="s">
        <v>314</v>
      </c>
      <c r="C15" s="281">
        <v>605496.0423999996</v>
      </c>
      <c r="D15" s="281">
        <v>529467.3</v>
      </c>
      <c r="E15" s="270">
        <v>14.359478366274843</v>
      </c>
    </row>
    <row r="16" spans="1:5" s="16" customFormat="1" ht="18" customHeight="1">
      <c r="A16" s="37" t="s">
        <v>194</v>
      </c>
      <c r="B16" s="281">
        <v>4394</v>
      </c>
      <c r="C16" s="281">
        <v>39339</v>
      </c>
      <c r="D16" s="281">
        <v>23998</v>
      </c>
      <c r="E16" s="270">
        <v>63.9</v>
      </c>
    </row>
    <row r="17" spans="1:5" s="16" customFormat="1" ht="18" customHeight="1">
      <c r="A17" s="14" t="s">
        <v>195</v>
      </c>
      <c r="B17" s="281">
        <v>1539</v>
      </c>
      <c r="C17" s="281">
        <v>13213</v>
      </c>
      <c r="D17" s="281">
        <f>C17/1.107</f>
        <v>11935.862691960254</v>
      </c>
      <c r="E17" s="270">
        <v>10.7</v>
      </c>
    </row>
    <row r="18" spans="1:5" s="16" customFormat="1" ht="18" customHeight="1">
      <c r="A18" s="14" t="s">
        <v>196</v>
      </c>
      <c r="B18" s="281">
        <v>2855</v>
      </c>
      <c r="C18" s="281">
        <v>26126</v>
      </c>
      <c r="D18" s="281">
        <f>C18/2.166</f>
        <v>12061.865189289012</v>
      </c>
      <c r="E18" s="270">
        <v>116.6</v>
      </c>
    </row>
    <row r="19" spans="1:5" s="16" customFormat="1" ht="18" customHeight="1">
      <c r="A19" s="37" t="s">
        <v>197</v>
      </c>
      <c r="B19" s="281"/>
      <c r="C19" s="281">
        <v>6</v>
      </c>
      <c r="D19" s="281">
        <v>10</v>
      </c>
      <c r="E19" s="270">
        <v>-40</v>
      </c>
    </row>
    <row r="20" spans="1:5" s="16" customFormat="1" ht="18" customHeight="1">
      <c r="A20" s="14" t="s">
        <v>198</v>
      </c>
      <c r="B20" s="281"/>
      <c r="C20" s="281">
        <v>14190</v>
      </c>
      <c r="D20" s="281">
        <v>13516</v>
      </c>
      <c r="E20" s="270">
        <v>4.99</v>
      </c>
    </row>
    <row r="21" spans="1:5" s="16" customFormat="1" ht="18" customHeight="1">
      <c r="A21" s="46" t="s">
        <v>199</v>
      </c>
      <c r="B21" s="204"/>
      <c r="C21" s="201"/>
      <c r="D21" s="201"/>
      <c r="E21" s="125"/>
    </row>
    <row r="22" spans="1:5" s="16" customFormat="1" ht="18" customHeight="1">
      <c r="A22" s="14" t="s">
        <v>200</v>
      </c>
      <c r="B22" s="204">
        <v>14671</v>
      </c>
      <c r="C22" s="204">
        <v>96580</v>
      </c>
      <c r="D22" s="201">
        <v>88723</v>
      </c>
      <c r="E22" s="125">
        <v>8.8557</v>
      </c>
    </row>
    <row r="23" spans="1:5" s="16" customFormat="1" ht="18" customHeight="1">
      <c r="A23" s="14" t="s">
        <v>201</v>
      </c>
      <c r="B23" s="201">
        <v>140.7</v>
      </c>
      <c r="C23" s="201">
        <v>1084</v>
      </c>
      <c r="D23" s="201">
        <v>1021.7</v>
      </c>
      <c r="E23" s="125">
        <v>6.09768</v>
      </c>
    </row>
    <row r="24" spans="1:5" s="16" customFormat="1" ht="18" customHeight="1">
      <c r="A24" s="38" t="s">
        <v>202</v>
      </c>
      <c r="B24" s="201">
        <v>13.3665</v>
      </c>
      <c r="C24" s="201">
        <v>102.98</v>
      </c>
      <c r="D24" s="201">
        <v>83.8691</v>
      </c>
      <c r="E24" s="125">
        <v>22.7866</v>
      </c>
    </row>
    <row r="25" spans="1:5" s="16" customFormat="1" ht="18" customHeight="1">
      <c r="A25" s="39" t="s">
        <v>203</v>
      </c>
      <c r="B25" s="199">
        <v>542.827</v>
      </c>
      <c r="C25" s="199">
        <v>3573.46</v>
      </c>
      <c r="D25" s="199">
        <v>3069.3</v>
      </c>
      <c r="E25" s="130">
        <v>16.426</v>
      </c>
    </row>
    <row r="26" spans="1:4" ht="18" customHeight="1">
      <c r="A26" s="132" t="s">
        <v>204</v>
      </c>
      <c r="D26" s="43"/>
    </row>
    <row r="27" ht="10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1" width="18.57421875" style="131" customWidth="1"/>
    <col min="2" max="5" width="11.57421875" style="131" customWidth="1"/>
    <col min="6" max="16384" width="9.00390625" style="131" customWidth="1"/>
  </cols>
  <sheetData>
    <row r="1" spans="1:5" ht="25.5">
      <c r="A1" s="349" t="s">
        <v>205</v>
      </c>
      <c r="B1" s="349"/>
      <c r="C1" s="349"/>
      <c r="D1" s="349"/>
      <c r="E1" s="349"/>
    </row>
    <row r="2" spans="1:5" ht="13.5">
      <c r="A2" s="132"/>
      <c r="B2" s="132"/>
      <c r="C2" s="132"/>
      <c r="D2" s="133"/>
      <c r="E2" s="133"/>
    </row>
    <row r="3" spans="1:5" ht="41.25" customHeight="1">
      <c r="A3" s="134"/>
      <c r="B3" s="135" t="s">
        <v>57</v>
      </c>
      <c r="C3" s="135" t="s">
        <v>206</v>
      </c>
      <c r="D3" s="135" t="s">
        <v>207</v>
      </c>
      <c r="E3" s="113" t="s">
        <v>7</v>
      </c>
    </row>
    <row r="4" spans="1:5" ht="39" customHeight="1">
      <c r="A4" s="136" t="s">
        <v>283</v>
      </c>
      <c r="B4" s="137">
        <v>460026</v>
      </c>
      <c r="C4" s="137">
        <v>3370223</v>
      </c>
      <c r="D4" s="137">
        <v>2939164</v>
      </c>
      <c r="E4" s="138">
        <v>14.7</v>
      </c>
    </row>
    <row r="5" spans="1:5" ht="39" customHeight="1">
      <c r="A5" s="19" t="s">
        <v>284</v>
      </c>
      <c r="B5" s="137">
        <v>434539</v>
      </c>
      <c r="C5" s="137">
        <v>3455042</v>
      </c>
      <c r="D5" s="137">
        <v>3047316</v>
      </c>
      <c r="E5" s="138">
        <v>13.4</v>
      </c>
    </row>
    <row r="6" spans="1:5" ht="39" customHeight="1">
      <c r="A6" s="19" t="s">
        <v>285</v>
      </c>
      <c r="B6" s="137">
        <v>17380</v>
      </c>
      <c r="C6" s="137">
        <v>282700</v>
      </c>
      <c r="D6" s="137">
        <v>416657</v>
      </c>
      <c r="E6" s="138">
        <v>-32.2</v>
      </c>
    </row>
    <row r="7" spans="1:5" ht="39" customHeight="1">
      <c r="A7" s="19" t="s">
        <v>286</v>
      </c>
      <c r="B7" s="127">
        <v>4537</v>
      </c>
      <c r="C7" s="127">
        <v>54481</v>
      </c>
      <c r="D7" s="127">
        <v>52562</v>
      </c>
      <c r="E7" s="138">
        <v>3.7</v>
      </c>
    </row>
    <row r="8" spans="1:5" ht="39" customHeight="1">
      <c r="A8" s="19" t="s">
        <v>287</v>
      </c>
      <c r="B8" s="127">
        <v>26466</v>
      </c>
      <c r="C8" s="127">
        <v>251309</v>
      </c>
      <c r="D8" s="127">
        <v>217242</v>
      </c>
      <c r="E8" s="138">
        <v>15.7</v>
      </c>
    </row>
    <row r="9" spans="1:5" ht="39" customHeight="1">
      <c r="A9" s="19" t="s">
        <v>288</v>
      </c>
      <c r="B9" s="127">
        <v>22060</v>
      </c>
      <c r="C9" s="127">
        <v>202363</v>
      </c>
      <c r="D9" s="127">
        <v>170404</v>
      </c>
      <c r="E9" s="138">
        <v>18.8</v>
      </c>
    </row>
    <row r="10" spans="1:5" ht="39" customHeight="1">
      <c r="A10" s="19" t="s">
        <v>289</v>
      </c>
      <c r="B10" s="127">
        <v>2939.78</v>
      </c>
      <c r="C10" s="127">
        <v>21454.059999999998</v>
      </c>
      <c r="D10" s="127">
        <v>19781.190000000002</v>
      </c>
      <c r="E10" s="138">
        <v>8.5</v>
      </c>
    </row>
    <row r="11" spans="1:5" ht="39" customHeight="1">
      <c r="A11" s="118" t="s">
        <v>290</v>
      </c>
      <c r="B11" s="128">
        <v>73157</v>
      </c>
      <c r="C11" s="128">
        <v>449874</v>
      </c>
      <c r="D11" s="128">
        <v>381595</v>
      </c>
      <c r="E11" s="243">
        <v>17.9</v>
      </c>
    </row>
    <row r="12" spans="1:5" ht="13.5">
      <c r="A12" s="132" t="s">
        <v>291</v>
      </c>
      <c r="B12" s="132"/>
      <c r="C12" s="132"/>
      <c r="D12" s="132"/>
      <c r="E12" s="132"/>
    </row>
  </sheetData>
  <sheetProtection/>
  <mergeCells count="1">
    <mergeCell ref="A1:E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20" sqref="J20"/>
    </sheetView>
  </sheetViews>
  <sheetFormatPr defaultColWidth="9.00390625" defaultRowHeight="24.75" customHeight="1"/>
  <cols>
    <col min="1" max="1" width="28.8515625" style="116" customWidth="1"/>
    <col min="2" max="2" width="10.7109375" style="116" bestFit="1" customWidth="1"/>
    <col min="3" max="3" width="10.8515625" style="116" customWidth="1"/>
    <col min="4" max="4" width="11.57421875" style="116" customWidth="1"/>
    <col min="5" max="5" width="9.00390625" style="141" bestFit="1" customWidth="1"/>
    <col min="6" max="6" width="9.421875" style="116" hidden="1" customWidth="1"/>
    <col min="7" max="7" width="11.57421875" style="116" bestFit="1" customWidth="1"/>
    <col min="8" max="16384" width="9.00390625" style="116" customWidth="1"/>
  </cols>
  <sheetData>
    <row r="1" spans="1:5" ht="24.75" customHeight="1">
      <c r="A1" s="342" t="s">
        <v>208</v>
      </c>
      <c r="B1" s="342"/>
      <c r="C1" s="342"/>
      <c r="D1" s="342"/>
      <c r="E1" s="342"/>
    </row>
    <row r="2" ht="13.5" customHeight="1"/>
    <row r="3" spans="4:5" ht="24.75" customHeight="1">
      <c r="D3" s="373" t="s">
        <v>22</v>
      </c>
      <c r="E3" s="373"/>
    </row>
    <row r="4" spans="1:5" ht="24.75" customHeight="1">
      <c r="A4" s="331" t="s">
        <v>55</v>
      </c>
      <c r="B4" s="333" t="s">
        <v>24</v>
      </c>
      <c r="C4" s="6" t="s">
        <v>25</v>
      </c>
      <c r="D4" s="7" t="s">
        <v>26</v>
      </c>
      <c r="E4" s="335" t="s">
        <v>27</v>
      </c>
    </row>
    <row r="5" spans="1:5" ht="24.75" customHeight="1">
      <c r="A5" s="332"/>
      <c r="B5" s="334"/>
      <c r="C5" s="8" t="s">
        <v>28</v>
      </c>
      <c r="D5" s="9" t="s">
        <v>29</v>
      </c>
      <c r="E5" s="336"/>
    </row>
    <row r="6" spans="1:7" s="91" customFormat="1" ht="24.75" customHeight="1">
      <c r="A6" s="22" t="s">
        <v>209</v>
      </c>
      <c r="B6" s="201">
        <v>135808</v>
      </c>
      <c r="C6" s="201">
        <v>1573919</v>
      </c>
      <c r="D6" s="201">
        <v>1249055</v>
      </c>
      <c r="E6" s="200">
        <v>26.008782639675594</v>
      </c>
      <c r="F6" s="98"/>
      <c r="G6" s="98"/>
    </row>
    <row r="7" spans="1:7" ht="24.75" customHeight="1">
      <c r="A7" s="5" t="s">
        <v>210</v>
      </c>
      <c r="B7" s="201">
        <v>125642</v>
      </c>
      <c r="C7" s="201">
        <v>1225319</v>
      </c>
      <c r="D7" s="201">
        <v>992262</v>
      </c>
      <c r="E7" s="200">
        <v>23.487445856033993</v>
      </c>
      <c r="F7" s="142"/>
      <c r="G7" s="98"/>
    </row>
    <row r="8" spans="1:7" ht="24.75" customHeight="1">
      <c r="A8" s="5" t="s">
        <v>211</v>
      </c>
      <c r="B8" s="201">
        <v>10166</v>
      </c>
      <c r="C8" s="201">
        <v>348600</v>
      </c>
      <c r="D8" s="201">
        <v>256793</v>
      </c>
      <c r="E8" s="200">
        <v>35.75136393904818</v>
      </c>
      <c r="F8" s="142"/>
      <c r="G8" s="98"/>
    </row>
    <row r="9" spans="1:7" ht="24.75" customHeight="1">
      <c r="A9" s="5" t="s">
        <v>212</v>
      </c>
      <c r="B9" s="201">
        <v>33773</v>
      </c>
      <c r="C9" s="201">
        <v>608126</v>
      </c>
      <c r="D9" s="201">
        <v>480115</v>
      </c>
      <c r="E9" s="200">
        <v>26.662570425835476</v>
      </c>
      <c r="F9" s="142"/>
      <c r="G9" s="98"/>
    </row>
    <row r="10" spans="1:7" ht="24.75" customHeight="1">
      <c r="A10" s="5" t="s">
        <v>293</v>
      </c>
      <c r="B10" s="201">
        <v>96317</v>
      </c>
      <c r="C10" s="201">
        <v>901287</v>
      </c>
      <c r="D10" s="201">
        <v>716763</v>
      </c>
      <c r="E10" s="200">
        <v>25.744074401161892</v>
      </c>
      <c r="F10" s="142"/>
      <c r="G10" s="98"/>
    </row>
    <row r="11" spans="1:7" ht="24.75" customHeight="1">
      <c r="A11" s="22" t="s">
        <v>213</v>
      </c>
      <c r="B11" s="201">
        <v>144857</v>
      </c>
      <c r="C11" s="201">
        <v>1274839</v>
      </c>
      <c r="D11" s="201">
        <v>1073072</v>
      </c>
      <c r="E11" s="200">
        <v>18.802745761700987</v>
      </c>
      <c r="F11" s="142"/>
      <c r="G11" s="98"/>
    </row>
    <row r="12" spans="1:5" ht="24.75" customHeight="1">
      <c r="A12" s="143" t="s">
        <v>80</v>
      </c>
      <c r="B12" s="108" t="s">
        <v>214</v>
      </c>
      <c r="C12" s="109" t="s">
        <v>215</v>
      </c>
      <c r="D12" s="109" t="s">
        <v>216</v>
      </c>
      <c r="E12" s="110" t="s">
        <v>217</v>
      </c>
    </row>
    <row r="13" spans="1:7" ht="24.75" customHeight="1">
      <c r="A13" s="114" t="s">
        <v>218</v>
      </c>
      <c r="B13" s="203">
        <v>10633302</v>
      </c>
      <c r="C13" s="203">
        <v>9492927</v>
      </c>
      <c r="D13" s="203">
        <v>9022187</v>
      </c>
      <c r="E13" s="202">
        <f aca="true" t="shared" si="0" ref="E13:E18">(B13/D13-1)*100</f>
        <v>17.857255674261687</v>
      </c>
      <c r="F13" s="85"/>
      <c r="G13" s="144"/>
    </row>
    <row r="14" spans="1:7" ht="24.75" customHeight="1">
      <c r="A14" s="5" t="s">
        <v>219</v>
      </c>
      <c r="B14" s="201">
        <v>3172596</v>
      </c>
      <c r="C14" s="201">
        <v>2896174</v>
      </c>
      <c r="D14" s="201">
        <v>2612854</v>
      </c>
      <c r="E14" s="200">
        <f t="shared" si="0"/>
        <v>21.4226282830958</v>
      </c>
      <c r="G14" s="144"/>
    </row>
    <row r="15" spans="1:7" ht="24.75" customHeight="1">
      <c r="A15" s="5" t="s">
        <v>220</v>
      </c>
      <c r="B15" s="201">
        <v>7237275</v>
      </c>
      <c r="C15" s="201">
        <v>6245917</v>
      </c>
      <c r="D15" s="201">
        <v>6056136</v>
      </c>
      <c r="E15" s="200">
        <f t="shared" si="0"/>
        <v>19.503178264160503</v>
      </c>
      <c r="F15" s="85"/>
      <c r="G15" s="144"/>
    </row>
    <row r="16" spans="1:7" ht="24.75" customHeight="1">
      <c r="A16" s="20" t="s">
        <v>221</v>
      </c>
      <c r="B16" s="201">
        <v>5892140</v>
      </c>
      <c r="C16" s="201">
        <v>5083144</v>
      </c>
      <c r="D16" s="201">
        <v>4681409</v>
      </c>
      <c r="E16" s="200">
        <f t="shared" si="0"/>
        <v>25.862534121671498</v>
      </c>
      <c r="F16" s="85"/>
      <c r="G16" s="144"/>
    </row>
    <row r="17" spans="1:7" ht="24.75" customHeight="1">
      <c r="A17" s="5" t="s">
        <v>222</v>
      </c>
      <c r="B17" s="201">
        <v>2517364</v>
      </c>
      <c r="C17" s="201">
        <v>2181669</v>
      </c>
      <c r="D17" s="201">
        <v>2193121</v>
      </c>
      <c r="E17" s="200">
        <f t="shared" si="0"/>
        <v>14.784546771473162</v>
      </c>
      <c r="F17" s="85"/>
      <c r="G17" s="144"/>
    </row>
    <row r="18" spans="1:7" ht="24.75" customHeight="1">
      <c r="A18" s="115" t="s">
        <v>223</v>
      </c>
      <c r="B18" s="199">
        <v>3286821</v>
      </c>
      <c r="C18" s="199">
        <v>2881966</v>
      </c>
      <c r="D18" s="199">
        <v>2476678</v>
      </c>
      <c r="E18" s="198">
        <f t="shared" si="0"/>
        <v>32.7108731938508</v>
      </c>
      <c r="F18" s="85"/>
      <c r="G18" s="144"/>
    </row>
    <row r="19" ht="24.75" customHeight="1">
      <c r="A19" s="132" t="s">
        <v>224</v>
      </c>
    </row>
  </sheetData>
  <sheetProtection/>
  <mergeCells count="5">
    <mergeCell ref="A1:E1"/>
    <mergeCell ref="D3:E3"/>
    <mergeCell ref="A4:A5"/>
    <mergeCell ref="B4:B5"/>
    <mergeCell ref="E4:E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H10" sqref="H10"/>
    </sheetView>
  </sheetViews>
  <sheetFormatPr defaultColWidth="9.00390625" defaultRowHeight="26.25" customHeight="1"/>
  <cols>
    <col min="1" max="1" width="26.7109375" style="116" customWidth="1"/>
    <col min="2" max="2" width="11.00390625" style="116" customWidth="1"/>
    <col min="3" max="4" width="10.7109375" style="116" customWidth="1"/>
    <col min="5" max="5" width="9.00390625" style="116" bestFit="1" customWidth="1"/>
    <col min="6" max="16384" width="9.00390625" style="116" customWidth="1"/>
  </cols>
  <sheetData>
    <row r="1" spans="1:5" ht="26.25" customHeight="1">
      <c r="A1" s="342" t="s">
        <v>225</v>
      </c>
      <c r="B1" s="342"/>
      <c r="C1" s="342"/>
      <c r="D1" s="342"/>
      <c r="E1" s="342"/>
    </row>
    <row r="2" ht="11.25" customHeight="1"/>
    <row r="3" spans="1:5" ht="26.25" customHeight="1">
      <c r="A3" s="2"/>
      <c r="B3" s="374" t="s">
        <v>226</v>
      </c>
      <c r="C3" s="373"/>
      <c r="D3" s="373"/>
      <c r="E3" s="373"/>
    </row>
    <row r="4" spans="1:5" ht="26.25" customHeight="1">
      <c r="A4" s="331" t="s">
        <v>136</v>
      </c>
      <c r="B4" s="333" t="s">
        <v>24</v>
      </c>
      <c r="C4" s="6" t="s">
        <v>25</v>
      </c>
      <c r="D4" s="7" t="s">
        <v>26</v>
      </c>
      <c r="E4" s="369" t="s">
        <v>27</v>
      </c>
    </row>
    <row r="5" spans="1:5" ht="26.25" customHeight="1">
      <c r="A5" s="332"/>
      <c r="B5" s="375"/>
      <c r="C5" s="12" t="s">
        <v>28</v>
      </c>
      <c r="D5" s="13" t="s">
        <v>29</v>
      </c>
      <c r="E5" s="376"/>
    </row>
    <row r="6" spans="1:5" s="16" customFormat="1" ht="26.25" customHeight="1">
      <c r="A6" s="40" t="s">
        <v>227</v>
      </c>
      <c r="B6" s="145">
        <v>1670.94</v>
      </c>
      <c r="C6" s="145">
        <v>14493.24</v>
      </c>
      <c r="D6" s="145">
        <v>12717.81</v>
      </c>
      <c r="E6" s="146">
        <v>13.96</v>
      </c>
    </row>
    <row r="7" spans="1:5" s="16" customFormat="1" ht="26.25" customHeight="1">
      <c r="A7" s="18" t="s">
        <v>228</v>
      </c>
      <c r="B7" s="147">
        <v>1002</v>
      </c>
      <c r="C7" s="147">
        <v>9100.46</v>
      </c>
      <c r="D7" s="147">
        <v>8006.6</v>
      </c>
      <c r="E7" s="148">
        <v>13.66</v>
      </c>
    </row>
    <row r="8" spans="1:5" s="16" customFormat="1" ht="26.25" customHeight="1">
      <c r="A8" s="18" t="s">
        <v>229</v>
      </c>
      <c r="B8" s="147">
        <v>1017</v>
      </c>
      <c r="C8" s="147">
        <v>9399.36</v>
      </c>
      <c r="D8" s="147">
        <v>8368.32</v>
      </c>
      <c r="E8" s="148">
        <v>12.32</v>
      </c>
    </row>
    <row r="9" spans="1:5" s="16" customFormat="1" ht="26.25" customHeight="1">
      <c r="A9" s="18" t="s">
        <v>230</v>
      </c>
      <c r="B9" s="147">
        <v>394</v>
      </c>
      <c r="C9" s="147">
        <v>3589.55</v>
      </c>
      <c r="D9" s="147">
        <v>3217.24</v>
      </c>
      <c r="E9" s="148">
        <v>11.57</v>
      </c>
    </row>
    <row r="10" spans="1:5" s="153" customFormat="1" ht="39.75" customHeight="1">
      <c r="A10" s="149" t="s">
        <v>231</v>
      </c>
      <c r="B10" s="150" t="s">
        <v>232</v>
      </c>
      <c r="C10" s="151" t="s">
        <v>233</v>
      </c>
      <c r="D10" s="151" t="s">
        <v>234</v>
      </c>
      <c r="E10" s="152"/>
    </row>
    <row r="11" spans="1:5" s="16" customFormat="1" ht="26.25" customHeight="1">
      <c r="A11" s="92" t="s">
        <v>235</v>
      </c>
      <c r="B11" s="15">
        <v>100.614051005</v>
      </c>
      <c r="C11" s="15">
        <v>99.94830824499999</v>
      </c>
      <c r="D11" s="154">
        <v>102.194023855</v>
      </c>
      <c r="E11" s="148"/>
    </row>
    <row r="12" spans="1:5" s="16" customFormat="1" ht="26.25" customHeight="1">
      <c r="A12" s="18" t="s">
        <v>236</v>
      </c>
      <c r="B12" s="15">
        <v>100.71732779</v>
      </c>
      <c r="C12" s="15">
        <v>100.58976737</v>
      </c>
      <c r="D12" s="154">
        <v>102.42032418</v>
      </c>
      <c r="E12" s="148"/>
    </row>
    <row r="13" spans="1:5" s="16" customFormat="1" ht="26.25" customHeight="1">
      <c r="A13" s="18" t="s">
        <v>237</v>
      </c>
      <c r="B13" s="15">
        <v>101.12565809</v>
      </c>
      <c r="C13" s="15">
        <v>98.95633044</v>
      </c>
      <c r="D13" s="154">
        <v>105.14204942</v>
      </c>
      <c r="E13" s="148"/>
    </row>
    <row r="14" spans="1:5" s="16" customFormat="1" ht="26.25" customHeight="1">
      <c r="A14" s="18" t="s">
        <v>238</v>
      </c>
      <c r="B14" s="15">
        <v>100</v>
      </c>
      <c r="C14" s="15">
        <v>101.82395205</v>
      </c>
      <c r="D14" s="154">
        <v>100.0646526</v>
      </c>
      <c r="E14" s="148"/>
    </row>
    <row r="15" spans="1:5" s="16" customFormat="1" ht="26.25" customHeight="1">
      <c r="A15" s="18" t="s">
        <v>239</v>
      </c>
      <c r="B15" s="15">
        <v>100.14792795</v>
      </c>
      <c r="C15" s="15">
        <v>100.64290708</v>
      </c>
      <c r="D15" s="154">
        <v>100.17002605</v>
      </c>
      <c r="E15" s="148"/>
    </row>
    <row r="16" spans="1:5" s="16" customFormat="1" ht="26.25" customHeight="1">
      <c r="A16" s="18" t="s">
        <v>240</v>
      </c>
      <c r="B16" s="15">
        <v>100.27050896</v>
      </c>
      <c r="C16" s="15">
        <v>102.88956239</v>
      </c>
      <c r="D16" s="154">
        <v>104.26251796</v>
      </c>
      <c r="E16" s="148"/>
    </row>
    <row r="17" spans="1:5" s="16" customFormat="1" ht="26.25" customHeight="1">
      <c r="A17" s="18" t="s">
        <v>241</v>
      </c>
      <c r="B17" s="15">
        <v>100.34338997</v>
      </c>
      <c r="C17" s="15">
        <v>99.10539496</v>
      </c>
      <c r="D17" s="154">
        <v>99.32104423</v>
      </c>
      <c r="E17" s="148"/>
    </row>
    <row r="18" spans="1:5" s="16" customFormat="1" ht="26.25" customHeight="1">
      <c r="A18" s="18" t="s">
        <v>242</v>
      </c>
      <c r="B18" s="15">
        <v>100.00200292</v>
      </c>
      <c r="C18" s="15">
        <v>100.38760464</v>
      </c>
      <c r="D18" s="154">
        <v>100.57605135</v>
      </c>
      <c r="E18" s="148"/>
    </row>
    <row r="19" spans="1:5" s="16" customFormat="1" ht="26.25" customHeight="1">
      <c r="A19" s="18" t="s">
        <v>243</v>
      </c>
      <c r="B19" s="15">
        <v>101.51422102</v>
      </c>
      <c r="C19" s="15">
        <v>102.98476968</v>
      </c>
      <c r="D19" s="154">
        <v>101.35385219</v>
      </c>
      <c r="E19" s="148"/>
    </row>
    <row r="20" spans="1:5" s="16" customFormat="1" ht="26.25" customHeight="1">
      <c r="A20" s="18" t="s">
        <v>282</v>
      </c>
      <c r="B20" s="15">
        <v>100</v>
      </c>
      <c r="C20" s="15">
        <v>101.78902588</v>
      </c>
      <c r="D20" s="154">
        <v>101.75587735</v>
      </c>
      <c r="E20" s="148"/>
    </row>
    <row r="21" spans="1:5" s="16" customFormat="1" ht="26.25" customHeight="1">
      <c r="A21" s="93" t="s">
        <v>244</v>
      </c>
      <c r="B21" s="21">
        <v>100.83220364499999</v>
      </c>
      <c r="C21" s="21">
        <v>99.898867435</v>
      </c>
      <c r="D21" s="129">
        <v>102.52205561</v>
      </c>
      <c r="E21" s="155"/>
    </row>
    <row r="22" spans="1:5" ht="26.25" customHeight="1">
      <c r="A22" s="18" t="s">
        <v>245</v>
      </c>
      <c r="E22" s="141"/>
    </row>
  </sheetData>
  <sheetProtection/>
  <mergeCells count="5">
    <mergeCell ref="A1:E1"/>
    <mergeCell ref="B3:E3"/>
    <mergeCell ref="A4:A5"/>
    <mergeCell ref="B4:B5"/>
    <mergeCell ref="E4:E5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12.7109375" style="33" bestFit="1" customWidth="1"/>
    <col min="2" max="2" width="12.57421875" style="42" customWidth="1"/>
    <col min="3" max="3" width="9.140625" style="52" customWidth="1"/>
    <col min="4" max="4" width="5.8515625" style="52" customWidth="1"/>
    <col min="5" max="5" width="10.28125" style="31" customWidth="1"/>
    <col min="6" max="6" width="9.7109375" style="45" customWidth="1"/>
    <col min="7" max="7" width="8.8515625" style="31" customWidth="1"/>
    <col min="8" max="8" width="7.00390625" style="31" customWidth="1"/>
    <col min="9" max="9" width="8.8515625" style="31" customWidth="1"/>
    <col min="10" max="10" width="5.421875" style="42" customWidth="1"/>
    <col min="11" max="11" width="8.7109375" style="31" customWidth="1"/>
    <col min="12" max="12" width="5.8515625" style="42" customWidth="1"/>
    <col min="13" max="16384" width="9.00390625" style="31" customWidth="1"/>
  </cols>
  <sheetData>
    <row r="1" spans="1:12" ht="25.5" customHeight="1">
      <c r="A1" s="377" t="s">
        <v>299</v>
      </c>
      <c r="B1" s="377"/>
      <c r="C1" s="377"/>
      <c r="D1" s="377"/>
      <c r="E1" s="377"/>
      <c r="F1" s="377"/>
      <c r="G1" s="377"/>
      <c r="H1" s="377"/>
      <c r="I1" s="377"/>
      <c r="J1" s="377"/>
      <c r="L1" s="31"/>
    </row>
    <row r="2" spans="1:12" ht="17.25" customHeight="1" thickBot="1">
      <c r="A2" s="32"/>
      <c r="B2" s="48"/>
      <c r="K2" s="378" t="s">
        <v>246</v>
      </c>
      <c r="L2" s="378"/>
    </row>
    <row r="3" spans="1:12" s="53" customFormat="1" ht="25.5" customHeight="1">
      <c r="A3" s="385"/>
      <c r="B3" s="387" t="s">
        <v>320</v>
      </c>
      <c r="C3" s="379" t="s">
        <v>2</v>
      </c>
      <c r="D3" s="380"/>
      <c r="E3" s="379" t="s">
        <v>3</v>
      </c>
      <c r="F3" s="380"/>
      <c r="G3" s="381" t="s">
        <v>5</v>
      </c>
      <c r="H3" s="382"/>
      <c r="I3" s="381" t="s">
        <v>247</v>
      </c>
      <c r="J3" s="382"/>
      <c r="K3" s="383" t="s">
        <v>248</v>
      </c>
      <c r="L3" s="384"/>
    </row>
    <row r="4" spans="1:12" s="30" customFormat="1" ht="25.5" customHeight="1">
      <c r="A4" s="386"/>
      <c r="B4" s="388"/>
      <c r="C4" s="217" t="s">
        <v>249</v>
      </c>
      <c r="D4" s="26" t="s">
        <v>7</v>
      </c>
      <c r="E4" s="217" t="s">
        <v>249</v>
      </c>
      <c r="F4" s="26" t="s">
        <v>7</v>
      </c>
      <c r="G4" s="217" t="s">
        <v>249</v>
      </c>
      <c r="H4" s="25" t="s">
        <v>7</v>
      </c>
      <c r="I4" s="217" t="s">
        <v>249</v>
      </c>
      <c r="J4" s="25" t="s">
        <v>7</v>
      </c>
      <c r="K4" s="217" t="s">
        <v>249</v>
      </c>
      <c r="L4" s="25" t="s">
        <v>7</v>
      </c>
    </row>
    <row r="5" spans="1:12" s="50" customFormat="1" ht="22.5" customHeight="1">
      <c r="A5" s="218" t="s">
        <v>250</v>
      </c>
      <c r="B5" s="220">
        <v>15.2</v>
      </c>
      <c r="C5" s="221">
        <v>7067.3</v>
      </c>
      <c r="D5" s="222">
        <v>25.2</v>
      </c>
      <c r="E5" s="401">
        <v>4266</v>
      </c>
      <c r="F5" s="302">
        <v>15.2</v>
      </c>
      <c r="G5" s="219">
        <v>4055.12</v>
      </c>
      <c r="H5" s="220">
        <v>255.5</v>
      </c>
      <c r="I5" s="219">
        <v>2031.31</v>
      </c>
      <c r="J5" s="220">
        <v>26.8</v>
      </c>
      <c r="K5" s="223">
        <v>432131</v>
      </c>
      <c r="L5" s="220">
        <v>17.6</v>
      </c>
    </row>
    <row r="6" spans="1:12" s="30" customFormat="1" ht="22.5" customHeight="1">
      <c r="A6" s="224" t="s">
        <v>251</v>
      </c>
      <c r="B6" s="226">
        <v>16.7</v>
      </c>
      <c r="C6" s="225">
        <v>2163.85</v>
      </c>
      <c r="D6" s="227">
        <v>17.5</v>
      </c>
      <c r="E6" s="283">
        <v>1361.38</v>
      </c>
      <c r="F6" s="284">
        <v>15.4</v>
      </c>
      <c r="G6" s="225">
        <v>315.21</v>
      </c>
      <c r="H6" s="226">
        <v>22.5</v>
      </c>
      <c r="I6" s="225">
        <v>283.48</v>
      </c>
      <c r="J6" s="226">
        <v>24.5</v>
      </c>
      <c r="K6" s="228">
        <v>171863</v>
      </c>
      <c r="L6" s="226">
        <v>13.4</v>
      </c>
    </row>
    <row r="7" spans="1:12" s="30" customFormat="1" ht="22.5" customHeight="1">
      <c r="A7" s="224" t="s">
        <v>252</v>
      </c>
      <c r="B7" s="226">
        <v>14.8</v>
      </c>
      <c r="C7" s="225">
        <v>541.82</v>
      </c>
      <c r="D7" s="227">
        <v>35.5</v>
      </c>
      <c r="E7" s="283">
        <v>294.3058</v>
      </c>
      <c r="F7" s="284">
        <v>15.3</v>
      </c>
      <c r="G7" s="225">
        <v>79.13</v>
      </c>
      <c r="H7" s="226">
        <v>23</v>
      </c>
      <c r="I7" s="225">
        <v>105.87</v>
      </c>
      <c r="J7" s="226">
        <v>14.5</v>
      </c>
      <c r="K7" s="228">
        <v>38718</v>
      </c>
      <c r="L7" s="226">
        <v>14.7</v>
      </c>
    </row>
    <row r="8" spans="1:12" s="30" customFormat="1" ht="22.5" customHeight="1">
      <c r="A8" s="224" t="s">
        <v>253</v>
      </c>
      <c r="B8" s="226">
        <v>14.9</v>
      </c>
      <c r="C8" s="225">
        <v>386.49</v>
      </c>
      <c r="D8" s="227">
        <v>37.6</v>
      </c>
      <c r="E8" s="283">
        <v>202.01</v>
      </c>
      <c r="F8" s="284">
        <v>16</v>
      </c>
      <c r="G8" s="225">
        <v>49.32</v>
      </c>
      <c r="H8" s="226">
        <v>36</v>
      </c>
      <c r="I8" s="225">
        <v>77.75</v>
      </c>
      <c r="J8" s="226">
        <v>12.8</v>
      </c>
      <c r="K8" s="228">
        <v>33768</v>
      </c>
      <c r="L8" s="226">
        <v>25.1</v>
      </c>
    </row>
    <row r="9" spans="1:12" s="30" customFormat="1" ht="22.5" customHeight="1">
      <c r="A9" s="224" t="s">
        <v>254</v>
      </c>
      <c r="B9" s="226">
        <v>15.5</v>
      </c>
      <c r="C9" s="225">
        <v>521.03</v>
      </c>
      <c r="D9" s="227">
        <v>37</v>
      </c>
      <c r="E9" s="283" t="s">
        <v>304</v>
      </c>
      <c r="F9" s="284" t="s">
        <v>304</v>
      </c>
      <c r="G9" s="225">
        <v>64.94</v>
      </c>
      <c r="H9" s="226">
        <v>33.1</v>
      </c>
      <c r="I9" s="225">
        <v>124.79</v>
      </c>
      <c r="J9" s="226">
        <v>12.2</v>
      </c>
      <c r="K9" s="228">
        <v>37575</v>
      </c>
      <c r="L9" s="226">
        <v>18.3</v>
      </c>
    </row>
    <row r="10" spans="1:12" s="30" customFormat="1" ht="22.5" customHeight="1">
      <c r="A10" s="224" t="s">
        <v>255</v>
      </c>
      <c r="B10" s="226">
        <v>14.8</v>
      </c>
      <c r="C10" s="225">
        <v>368.7</v>
      </c>
      <c r="D10" s="227">
        <v>33.4</v>
      </c>
      <c r="E10" s="283">
        <v>198.66</v>
      </c>
      <c r="F10" s="284">
        <v>15.5</v>
      </c>
      <c r="G10" s="225">
        <v>35.24</v>
      </c>
      <c r="H10" s="226">
        <v>30.2</v>
      </c>
      <c r="I10" s="225">
        <v>112.94</v>
      </c>
      <c r="J10" s="226">
        <v>16.6</v>
      </c>
      <c r="K10" s="228">
        <v>5954</v>
      </c>
      <c r="L10" s="226">
        <v>11.7</v>
      </c>
    </row>
    <row r="11" spans="1:12" s="50" customFormat="1" ht="22.5" customHeight="1">
      <c r="A11" s="252" t="s">
        <v>256</v>
      </c>
      <c r="B11" s="253">
        <v>15.7</v>
      </c>
      <c r="C11" s="221">
        <v>623.14</v>
      </c>
      <c r="D11" s="222">
        <v>35.2</v>
      </c>
      <c r="E11" s="285">
        <v>387.9183</v>
      </c>
      <c r="F11" s="286">
        <v>15.2</v>
      </c>
      <c r="G11" s="221">
        <v>57.44</v>
      </c>
      <c r="H11" s="253">
        <v>28.2</v>
      </c>
      <c r="I11" s="221">
        <v>113</v>
      </c>
      <c r="J11" s="253">
        <v>18.4</v>
      </c>
      <c r="K11" s="254">
        <v>14190</v>
      </c>
      <c r="L11" s="253">
        <v>18.2</v>
      </c>
    </row>
    <row r="12" spans="1:12" s="30" customFormat="1" ht="22.5" customHeight="1">
      <c r="A12" s="224" t="s">
        <v>257</v>
      </c>
      <c r="B12" s="226">
        <v>15.8</v>
      </c>
      <c r="C12" s="225">
        <v>408.81</v>
      </c>
      <c r="D12" s="227">
        <v>37.5</v>
      </c>
      <c r="E12" s="283">
        <v>319.7</v>
      </c>
      <c r="F12" s="284">
        <v>15.2</v>
      </c>
      <c r="G12" s="225">
        <v>64.47</v>
      </c>
      <c r="H12" s="226">
        <v>28.5</v>
      </c>
      <c r="I12" s="225">
        <v>127.06</v>
      </c>
      <c r="J12" s="226">
        <v>18.7</v>
      </c>
      <c r="K12" s="228">
        <v>27698</v>
      </c>
      <c r="L12" s="226">
        <v>53.2</v>
      </c>
    </row>
    <row r="13" spans="1:12" s="30" customFormat="1" ht="22.5" customHeight="1">
      <c r="A13" s="224" t="s">
        <v>258</v>
      </c>
      <c r="B13" s="226">
        <v>12.8</v>
      </c>
      <c r="C13" s="225">
        <v>76.6</v>
      </c>
      <c r="D13" s="227">
        <v>14.3</v>
      </c>
      <c r="E13" s="283">
        <v>57.1143</v>
      </c>
      <c r="F13" s="284">
        <v>15.3</v>
      </c>
      <c r="G13" s="225">
        <v>12.57</v>
      </c>
      <c r="H13" s="226">
        <v>26.9</v>
      </c>
      <c r="I13" s="225">
        <v>35.71</v>
      </c>
      <c r="J13" s="226">
        <v>27.2</v>
      </c>
      <c r="K13" s="228">
        <v>3108</v>
      </c>
      <c r="L13" s="226">
        <v>16.2</v>
      </c>
    </row>
    <row r="14" spans="1:12" s="30" customFormat="1" ht="22.5" customHeight="1">
      <c r="A14" s="224" t="s">
        <v>259</v>
      </c>
      <c r="B14" s="226">
        <v>16.1</v>
      </c>
      <c r="C14" s="225">
        <v>284.6</v>
      </c>
      <c r="D14" s="227">
        <v>37</v>
      </c>
      <c r="E14" s="283">
        <v>198.181</v>
      </c>
      <c r="F14" s="284">
        <v>15.1</v>
      </c>
      <c r="G14" s="225">
        <v>24.65</v>
      </c>
      <c r="H14" s="226">
        <v>31.1</v>
      </c>
      <c r="I14" s="225">
        <v>76.73</v>
      </c>
      <c r="J14" s="226">
        <v>15.8</v>
      </c>
      <c r="K14" s="228">
        <v>5629</v>
      </c>
      <c r="L14" s="226">
        <v>3</v>
      </c>
    </row>
    <row r="15" spans="1:12" s="30" customFormat="1" ht="22.5" customHeight="1">
      <c r="A15" s="224" t="s">
        <v>260</v>
      </c>
      <c r="B15" s="226">
        <v>16.3</v>
      </c>
      <c r="C15" s="225">
        <v>572.99</v>
      </c>
      <c r="D15" s="227">
        <v>37.2</v>
      </c>
      <c r="E15" s="283">
        <v>261.4</v>
      </c>
      <c r="F15" s="284">
        <v>15.6</v>
      </c>
      <c r="G15" s="225">
        <v>71.41</v>
      </c>
      <c r="H15" s="226">
        <v>41</v>
      </c>
      <c r="I15" s="225">
        <v>117.38</v>
      </c>
      <c r="J15" s="226">
        <v>30.1</v>
      </c>
      <c r="K15" s="228">
        <v>41496</v>
      </c>
      <c r="L15" s="226">
        <v>12.6</v>
      </c>
    </row>
    <row r="16" spans="1:12" s="30" customFormat="1" ht="22.5" customHeight="1">
      <c r="A16" s="224" t="s">
        <v>261</v>
      </c>
      <c r="B16" s="226">
        <v>15.7</v>
      </c>
      <c r="C16" s="225">
        <v>313.44</v>
      </c>
      <c r="D16" s="227">
        <v>33</v>
      </c>
      <c r="E16" s="283">
        <v>188.59</v>
      </c>
      <c r="F16" s="284">
        <v>15.8</v>
      </c>
      <c r="G16" s="225">
        <v>34.36</v>
      </c>
      <c r="H16" s="226">
        <v>32.4</v>
      </c>
      <c r="I16" s="225">
        <v>92.94</v>
      </c>
      <c r="J16" s="226">
        <v>22.7</v>
      </c>
      <c r="K16" s="228">
        <v>32950</v>
      </c>
      <c r="L16" s="226">
        <v>22</v>
      </c>
    </row>
    <row r="17" spans="1:12" s="30" customFormat="1" ht="22.5" customHeight="1">
      <c r="A17" s="224" t="s">
        <v>262</v>
      </c>
      <c r="B17" s="226">
        <v>14</v>
      </c>
      <c r="C17" s="225">
        <v>305.58</v>
      </c>
      <c r="D17" s="227">
        <v>37.8</v>
      </c>
      <c r="E17" s="283">
        <v>166.7029</v>
      </c>
      <c r="F17" s="284">
        <v>15.9</v>
      </c>
      <c r="G17" s="225">
        <v>38.02</v>
      </c>
      <c r="H17" s="226">
        <v>31.2</v>
      </c>
      <c r="I17" s="225">
        <v>93.8</v>
      </c>
      <c r="J17" s="226">
        <v>15.1</v>
      </c>
      <c r="K17" s="228">
        <v>4022</v>
      </c>
      <c r="L17" s="226">
        <v>13</v>
      </c>
    </row>
    <row r="18" spans="1:12" s="30" customFormat="1" ht="22.5" customHeight="1">
      <c r="A18" s="224" t="s">
        <v>263</v>
      </c>
      <c r="B18" s="226">
        <v>15.3</v>
      </c>
      <c r="C18" s="225">
        <v>233.77</v>
      </c>
      <c r="D18" s="227">
        <v>38.2</v>
      </c>
      <c r="E18" s="283">
        <v>160.3445</v>
      </c>
      <c r="F18" s="284">
        <v>15.4</v>
      </c>
      <c r="G18" s="225">
        <v>30.75</v>
      </c>
      <c r="H18" s="226">
        <v>32.3</v>
      </c>
      <c r="I18" s="225">
        <v>75.1</v>
      </c>
      <c r="J18" s="226">
        <v>13.8</v>
      </c>
      <c r="K18" s="228">
        <v>14773</v>
      </c>
      <c r="L18" s="226">
        <v>23.7</v>
      </c>
    </row>
    <row r="19" spans="1:12" ht="22.5" customHeight="1">
      <c r="A19" s="229" t="s">
        <v>264</v>
      </c>
      <c r="B19" s="231">
        <v>5.7</v>
      </c>
      <c r="C19" s="230">
        <v>74.83</v>
      </c>
      <c r="D19" s="232">
        <v>13.3</v>
      </c>
      <c r="E19" s="287">
        <v>83.5031</v>
      </c>
      <c r="F19" s="288">
        <v>15.3</v>
      </c>
      <c r="G19" s="230">
        <v>14.17</v>
      </c>
      <c r="H19" s="231">
        <v>23.1</v>
      </c>
      <c r="I19" s="230">
        <v>60.52</v>
      </c>
      <c r="J19" s="231">
        <v>21.6</v>
      </c>
      <c r="K19" s="233">
        <v>387</v>
      </c>
      <c r="L19" s="231">
        <v>4</v>
      </c>
    </row>
  </sheetData>
  <sheetProtection/>
  <mergeCells count="9">
    <mergeCell ref="A1:J1"/>
    <mergeCell ref="K2:L2"/>
    <mergeCell ref="C3:D3"/>
    <mergeCell ref="E3:F3"/>
    <mergeCell ref="G3:H3"/>
    <mergeCell ref="I3:J3"/>
    <mergeCell ref="K3:L3"/>
    <mergeCell ref="A3:A4"/>
    <mergeCell ref="B3:B4"/>
  </mergeCells>
  <printOptions horizontalCentered="1"/>
  <pageMargins left="0.2" right="0.39305555555555555" top="0.7868055555555555" bottom="0.5902777777777778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1" ySplit="5" topLeftCell="B6" activePane="bottomRight" state="frozen"/>
      <selection pane="topLeft" activeCell="O28" sqref="O28"/>
      <selection pane="topRight" activeCell="O28" sqref="O28"/>
      <selection pane="bottomLeft" activeCell="O28" sqref="O28"/>
      <selection pane="bottomRight" activeCell="H15" sqref="H15"/>
    </sheetView>
  </sheetViews>
  <sheetFormatPr defaultColWidth="9.7109375" defaultRowHeight="24.75" customHeight="1"/>
  <cols>
    <col min="1" max="1" width="11.8515625" style="0" customWidth="1"/>
    <col min="2" max="2" width="9.28125" style="0" bestFit="1" customWidth="1"/>
    <col min="3" max="3" width="6.00390625" style="0" bestFit="1" customWidth="1"/>
    <col min="4" max="4" width="9.28125" style="0" bestFit="1" customWidth="1"/>
    <col min="5" max="5" width="6.00390625" style="0" bestFit="1" customWidth="1"/>
    <col min="6" max="6" width="9.28125" style="0" bestFit="1" customWidth="1"/>
    <col min="7" max="7" width="6.00390625" style="0" bestFit="1" customWidth="1"/>
    <col min="8" max="8" width="9.28125" style="0" bestFit="1" customWidth="1"/>
    <col min="9" max="9" width="6.00390625" style="0" bestFit="1" customWidth="1"/>
    <col min="10" max="10" width="9.28125" style="0" bestFit="1" customWidth="1"/>
    <col min="11" max="11" width="6.00390625" style="0" bestFit="1" customWidth="1"/>
    <col min="12" max="12" width="11.421875" style="216" customWidth="1"/>
    <col min="13" max="13" width="7.140625" style="0" customWidth="1"/>
  </cols>
  <sheetData>
    <row r="1" spans="1:13" ht="36.75" customHeight="1">
      <c r="A1" s="396" t="s">
        <v>279</v>
      </c>
      <c r="B1" s="396"/>
      <c r="C1" s="396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.75" customHeight="1">
      <c r="A2" s="86"/>
      <c r="B2" s="86"/>
      <c r="C2" s="86"/>
      <c r="D2" s="86"/>
      <c r="E2" s="86"/>
      <c r="I2" s="398"/>
      <c r="J2" s="398"/>
      <c r="K2" s="86"/>
      <c r="L2" s="215"/>
      <c r="M2" s="86"/>
    </row>
    <row r="3" spans="1:13" ht="20.25" customHeight="1">
      <c r="A3" s="86"/>
      <c r="B3" s="86"/>
      <c r="C3" s="86"/>
      <c r="D3" s="86"/>
      <c r="E3" s="86"/>
      <c r="F3" s="86"/>
      <c r="G3" s="86"/>
      <c r="H3" s="87"/>
      <c r="I3" s="87"/>
      <c r="M3" t="s">
        <v>265</v>
      </c>
    </row>
    <row r="4" spans="1:13" ht="28.5" customHeight="1">
      <c r="A4" s="394"/>
      <c r="B4" s="389" t="s">
        <v>1</v>
      </c>
      <c r="C4" s="390"/>
      <c r="D4" s="389" t="s">
        <v>2</v>
      </c>
      <c r="E4" s="390"/>
      <c r="F4" s="399" t="s">
        <v>309</v>
      </c>
      <c r="G4" s="400"/>
      <c r="H4" s="389" t="s">
        <v>266</v>
      </c>
      <c r="I4" s="390"/>
      <c r="J4" s="389" t="s">
        <v>5</v>
      </c>
      <c r="K4" s="390"/>
      <c r="L4" s="391" t="s">
        <v>316</v>
      </c>
      <c r="M4" s="392"/>
    </row>
    <row r="5" spans="1:13" ht="28.5" customHeight="1">
      <c r="A5" s="395"/>
      <c r="B5" s="261" t="s">
        <v>267</v>
      </c>
      <c r="C5" s="262" t="s">
        <v>7</v>
      </c>
      <c r="D5" s="303" t="s">
        <v>267</v>
      </c>
      <c r="E5" s="304" t="s">
        <v>7</v>
      </c>
      <c r="F5" s="303" t="s">
        <v>267</v>
      </c>
      <c r="G5" s="304" t="s">
        <v>7</v>
      </c>
      <c r="H5" s="305" t="s">
        <v>267</v>
      </c>
      <c r="I5" s="305" t="s">
        <v>7</v>
      </c>
      <c r="J5" s="305" t="s">
        <v>267</v>
      </c>
      <c r="K5" s="305" t="s">
        <v>7</v>
      </c>
      <c r="L5" s="306" t="s">
        <v>306</v>
      </c>
      <c r="M5" s="307" t="s">
        <v>7</v>
      </c>
    </row>
    <row r="6" spans="1:13" ht="26.25" customHeight="1">
      <c r="A6" s="88" t="s">
        <v>268</v>
      </c>
      <c r="B6" s="289">
        <v>367</v>
      </c>
      <c r="C6" s="290">
        <v>18</v>
      </c>
      <c r="D6" s="291">
        <v>435.3379</v>
      </c>
      <c r="E6" s="292">
        <v>28.9</v>
      </c>
      <c r="F6" s="291">
        <v>81.8227</v>
      </c>
      <c r="G6" s="293">
        <v>40.3081</v>
      </c>
      <c r="H6" s="291">
        <v>84.26</v>
      </c>
      <c r="I6" s="293">
        <v>16</v>
      </c>
      <c r="J6" s="291">
        <v>48.85</v>
      </c>
      <c r="K6" s="293">
        <v>29.3</v>
      </c>
      <c r="L6" s="294" t="s">
        <v>308</v>
      </c>
      <c r="M6" s="292" t="s">
        <v>308</v>
      </c>
    </row>
    <row r="7" spans="1:13" ht="26.25" customHeight="1">
      <c r="A7" s="111" t="s">
        <v>305</v>
      </c>
      <c r="B7" s="256">
        <v>283.9</v>
      </c>
      <c r="C7" s="257">
        <v>18.9</v>
      </c>
      <c r="D7" s="258">
        <v>365.1</v>
      </c>
      <c r="E7" s="259">
        <v>32.3</v>
      </c>
      <c r="F7" s="258" t="s">
        <v>325</v>
      </c>
      <c r="G7" s="259" t="s">
        <v>325</v>
      </c>
      <c r="H7" s="258" t="s">
        <v>304</v>
      </c>
      <c r="I7" s="260" t="s">
        <v>304</v>
      </c>
      <c r="J7" s="258">
        <v>50.54</v>
      </c>
      <c r="K7" s="260">
        <v>32.5</v>
      </c>
      <c r="L7" s="295" t="s">
        <v>308</v>
      </c>
      <c r="M7" s="259" t="s">
        <v>308</v>
      </c>
    </row>
    <row r="8" spans="1:13" ht="26.25" customHeight="1">
      <c r="A8" s="89" t="s">
        <v>269</v>
      </c>
      <c r="B8" s="256">
        <v>160.72</v>
      </c>
      <c r="C8" s="257">
        <v>15.3</v>
      </c>
      <c r="D8" s="258">
        <v>297.27</v>
      </c>
      <c r="E8" s="259">
        <v>32.7</v>
      </c>
      <c r="F8" s="258">
        <v>13.9</v>
      </c>
      <c r="G8" s="259">
        <v>50.8</v>
      </c>
      <c r="H8" s="258">
        <v>30.38</v>
      </c>
      <c r="I8" s="260">
        <v>19.9</v>
      </c>
      <c r="J8" s="258">
        <v>20.71</v>
      </c>
      <c r="K8" s="260">
        <v>23.6</v>
      </c>
      <c r="L8" s="295" t="s">
        <v>325</v>
      </c>
      <c r="M8" s="259" t="s">
        <v>325</v>
      </c>
    </row>
    <row r="9" spans="1:13" ht="26.25" customHeight="1">
      <c r="A9" s="111" t="s">
        <v>270</v>
      </c>
      <c r="B9" s="256">
        <v>592.39</v>
      </c>
      <c r="C9" s="257">
        <v>18.7</v>
      </c>
      <c r="D9" s="258">
        <v>842.23</v>
      </c>
      <c r="E9" s="259">
        <v>29.5</v>
      </c>
      <c r="F9" s="258">
        <v>14</v>
      </c>
      <c r="G9" s="259">
        <v>22.5</v>
      </c>
      <c r="H9" s="258">
        <v>154.2976</v>
      </c>
      <c r="I9" s="260">
        <v>21.9</v>
      </c>
      <c r="J9" s="258">
        <v>93.37</v>
      </c>
      <c r="K9" s="260">
        <v>38.3</v>
      </c>
      <c r="L9" s="295">
        <v>11938</v>
      </c>
      <c r="M9" s="259">
        <v>13.6</v>
      </c>
    </row>
    <row r="10" spans="1:13" ht="26.25" customHeight="1">
      <c r="A10" s="111" t="s">
        <v>271</v>
      </c>
      <c r="B10" s="256">
        <v>299.52</v>
      </c>
      <c r="C10" s="257">
        <v>18.3</v>
      </c>
      <c r="D10" s="258">
        <v>442.15</v>
      </c>
      <c r="E10" s="259">
        <v>25.1</v>
      </c>
      <c r="F10" s="258">
        <v>69.41</v>
      </c>
      <c r="G10" s="259">
        <v>19.8</v>
      </c>
      <c r="H10" s="258">
        <v>64.46</v>
      </c>
      <c r="I10" s="260">
        <v>26.1</v>
      </c>
      <c r="J10" s="258">
        <v>38.56</v>
      </c>
      <c r="K10" s="260">
        <v>32.2</v>
      </c>
      <c r="L10" s="295" t="s">
        <v>304</v>
      </c>
      <c r="M10" s="259" t="s">
        <v>304</v>
      </c>
    </row>
    <row r="11" spans="1:13" ht="26.25" customHeight="1">
      <c r="A11" s="111" t="s">
        <v>272</v>
      </c>
      <c r="B11" s="256">
        <v>218.4</v>
      </c>
      <c r="C11" s="257">
        <v>17.7</v>
      </c>
      <c r="D11" s="258">
        <v>565.41</v>
      </c>
      <c r="E11" s="259">
        <v>33.8</v>
      </c>
      <c r="F11" s="258">
        <v>19.5</v>
      </c>
      <c r="G11" s="259">
        <v>21.9</v>
      </c>
      <c r="H11" s="258">
        <v>55.79</v>
      </c>
      <c r="I11" s="260">
        <v>20.8</v>
      </c>
      <c r="J11" s="258">
        <v>33.86</v>
      </c>
      <c r="K11" s="260">
        <v>21.9</v>
      </c>
      <c r="L11" s="295">
        <v>9988</v>
      </c>
      <c r="M11" s="259">
        <v>15.6</v>
      </c>
    </row>
    <row r="12" spans="1:13" ht="26.25" customHeight="1">
      <c r="A12" s="111" t="s">
        <v>273</v>
      </c>
      <c r="B12" s="256" t="s">
        <v>317</v>
      </c>
      <c r="C12" s="257">
        <v>15.7</v>
      </c>
      <c r="D12" s="258">
        <v>623.1387</v>
      </c>
      <c r="E12" s="259">
        <v>35.2</v>
      </c>
      <c r="F12" s="258">
        <v>198.7612</v>
      </c>
      <c r="G12" s="259">
        <v>24.26</v>
      </c>
      <c r="H12" s="258">
        <v>143.8111</v>
      </c>
      <c r="I12" s="259">
        <v>25.8</v>
      </c>
      <c r="J12" s="258">
        <v>57.4353</v>
      </c>
      <c r="K12" s="259">
        <v>28.2</v>
      </c>
      <c r="L12" s="295">
        <v>12823</v>
      </c>
      <c r="M12" s="259">
        <v>13.9</v>
      </c>
    </row>
    <row r="13" spans="1:13" ht="26.25" customHeight="1">
      <c r="A13" s="111" t="s">
        <v>274</v>
      </c>
      <c r="B13" s="256">
        <v>305.95</v>
      </c>
      <c r="C13" s="257">
        <v>14.5</v>
      </c>
      <c r="D13" s="258">
        <v>664</v>
      </c>
      <c r="E13" s="259">
        <v>31.4</v>
      </c>
      <c r="F13" s="258">
        <v>56.68</v>
      </c>
      <c r="G13" s="260">
        <v>17.1</v>
      </c>
      <c r="H13" s="258">
        <v>124.95</v>
      </c>
      <c r="I13" s="260">
        <v>35</v>
      </c>
      <c r="J13" s="258">
        <v>89.78</v>
      </c>
      <c r="K13" s="260">
        <v>53.1</v>
      </c>
      <c r="L13" s="295">
        <v>11805</v>
      </c>
      <c r="M13" s="259">
        <v>14.9</v>
      </c>
    </row>
    <row r="14" spans="1:13" ht="26.25" customHeight="1">
      <c r="A14" s="111" t="s">
        <v>275</v>
      </c>
      <c r="B14" s="256">
        <v>264.6896</v>
      </c>
      <c r="C14" s="257">
        <v>17</v>
      </c>
      <c r="D14" s="258">
        <v>484.3534</v>
      </c>
      <c r="E14" s="259">
        <v>24.6</v>
      </c>
      <c r="F14" s="258">
        <v>83.7361</v>
      </c>
      <c r="G14" s="259">
        <v>22.5</v>
      </c>
      <c r="H14" s="258">
        <v>107.7644</v>
      </c>
      <c r="I14" s="260">
        <v>3.5</v>
      </c>
      <c r="J14" s="258">
        <v>55.7387</v>
      </c>
      <c r="K14" s="260">
        <v>14.8</v>
      </c>
      <c r="L14" s="295" t="s">
        <v>308</v>
      </c>
      <c r="M14" s="259" t="s">
        <v>308</v>
      </c>
    </row>
    <row r="15" spans="1:13" ht="26.25" customHeight="1">
      <c r="A15" s="111" t="s">
        <v>276</v>
      </c>
      <c r="B15" s="256">
        <v>579.9478</v>
      </c>
      <c r="C15" s="257">
        <v>17.8</v>
      </c>
      <c r="D15" s="258">
        <v>973.4543</v>
      </c>
      <c r="E15" s="259">
        <v>24.1</v>
      </c>
      <c r="F15" s="258">
        <v>134.0754</v>
      </c>
      <c r="G15" s="259">
        <v>20.8</v>
      </c>
      <c r="H15" s="258">
        <v>212.6458</v>
      </c>
      <c r="I15" s="260">
        <v>18.5</v>
      </c>
      <c r="J15" s="258">
        <v>111.2452</v>
      </c>
      <c r="K15" s="260">
        <v>26.1</v>
      </c>
      <c r="L15" s="295" t="s">
        <v>308</v>
      </c>
      <c r="M15" s="259" t="s">
        <v>308</v>
      </c>
    </row>
    <row r="16" spans="1:13" ht="26.25" customHeight="1">
      <c r="A16" s="111" t="s">
        <v>315</v>
      </c>
      <c r="B16" s="256">
        <v>228.2184</v>
      </c>
      <c r="C16" s="257">
        <v>8.3</v>
      </c>
      <c r="D16" s="258">
        <v>307.1751</v>
      </c>
      <c r="E16" s="259">
        <v>32.3</v>
      </c>
      <c r="F16" s="258">
        <v>31.7513</v>
      </c>
      <c r="G16" s="260">
        <v>18.1</v>
      </c>
      <c r="H16" s="258">
        <v>75.6442</v>
      </c>
      <c r="I16" s="260">
        <v>6.7</v>
      </c>
      <c r="J16" s="258">
        <v>33.2996</v>
      </c>
      <c r="K16" s="260">
        <v>21.8</v>
      </c>
      <c r="L16" s="295">
        <v>14739</v>
      </c>
      <c r="M16" s="259">
        <v>14.2</v>
      </c>
    </row>
    <row r="17" spans="1:13" ht="26.25" customHeight="1">
      <c r="A17" s="111" t="s">
        <v>277</v>
      </c>
      <c r="B17" s="256">
        <v>3603.32</v>
      </c>
      <c r="C17" s="257">
        <v>17.3</v>
      </c>
      <c r="D17" s="258">
        <v>896.67</v>
      </c>
      <c r="E17" s="259">
        <v>22.6</v>
      </c>
      <c r="F17" s="258" t="s">
        <v>318</v>
      </c>
      <c r="G17" s="259" t="s">
        <v>318</v>
      </c>
      <c r="H17" s="258">
        <v>297.7962</v>
      </c>
      <c r="I17" s="296">
        <v>-5.8</v>
      </c>
      <c r="J17" s="258">
        <v>122.8571</v>
      </c>
      <c r="K17" s="260">
        <v>12.4</v>
      </c>
      <c r="L17" s="295" t="s">
        <v>319</v>
      </c>
      <c r="M17" s="259" t="s">
        <v>319</v>
      </c>
    </row>
    <row r="18" spans="1:13" ht="26.25" customHeight="1">
      <c r="A18" s="112" t="s">
        <v>278</v>
      </c>
      <c r="B18" s="297">
        <v>1298.44</v>
      </c>
      <c r="C18" s="298">
        <v>14.3</v>
      </c>
      <c r="D18" s="297">
        <v>1500.88</v>
      </c>
      <c r="E18" s="299">
        <v>22.2</v>
      </c>
      <c r="F18" s="297" t="s">
        <v>318</v>
      </c>
      <c r="G18" s="300" t="s">
        <v>318</v>
      </c>
      <c r="H18" s="297" t="s">
        <v>318</v>
      </c>
      <c r="I18" s="300" t="s">
        <v>318</v>
      </c>
      <c r="J18" s="297">
        <v>226.39</v>
      </c>
      <c r="K18" s="300">
        <v>15.2</v>
      </c>
      <c r="L18" s="301">
        <v>17706</v>
      </c>
      <c r="M18" s="299">
        <v>15.4</v>
      </c>
    </row>
    <row r="19" spans="1:13" ht="26.25" customHeight="1">
      <c r="A19" s="393" t="s">
        <v>307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1:10" ht="38.25" customHeight="1">
      <c r="A20" s="27"/>
      <c r="B20" s="27"/>
      <c r="C20" s="27"/>
      <c r="D20" s="27"/>
      <c r="E20" s="27"/>
      <c r="F20" s="27"/>
      <c r="G20" s="27"/>
      <c r="H20" s="90"/>
      <c r="J20" s="90"/>
    </row>
    <row r="21" spans="8:10" ht="38.25" customHeight="1">
      <c r="H21" s="90"/>
      <c r="J21" s="90"/>
    </row>
    <row r="22" ht="38.25" customHeight="1">
      <c r="J22" s="90"/>
    </row>
    <row r="23" ht="38.2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sheetProtection/>
  <mergeCells count="10">
    <mergeCell ref="H4:I4"/>
    <mergeCell ref="J4:K4"/>
    <mergeCell ref="L4:M4"/>
    <mergeCell ref="A19:M19"/>
    <mergeCell ref="A4:A5"/>
    <mergeCell ref="A1:M1"/>
    <mergeCell ref="I2:J2"/>
    <mergeCell ref="B4:C4"/>
    <mergeCell ref="D4:E4"/>
    <mergeCell ref="F4:G4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" sqref="B3:E5"/>
    </sheetView>
  </sheetViews>
  <sheetFormatPr defaultColWidth="9.140625" defaultRowHeight="26.25" customHeight="1"/>
  <cols>
    <col min="1" max="1" width="35.140625" style="0" customWidth="1"/>
    <col min="2" max="2" width="11.140625" style="0" customWidth="1"/>
    <col min="3" max="3" width="11.28125" style="0" customWidth="1"/>
    <col min="4" max="4" width="11.57421875" style="0" customWidth="1"/>
    <col min="5" max="5" width="7.8515625" style="104" customWidth="1"/>
  </cols>
  <sheetData>
    <row r="1" spans="1:5" ht="26.25" customHeight="1">
      <c r="A1" s="326" t="s">
        <v>21</v>
      </c>
      <c r="B1" s="326"/>
      <c r="C1" s="326"/>
      <c r="D1" s="326"/>
      <c r="E1" s="326"/>
    </row>
    <row r="2" spans="1:5" ht="26.25" customHeight="1">
      <c r="A2" s="31"/>
      <c r="B2" s="31"/>
      <c r="C2" s="31"/>
      <c r="D2" s="327" t="s">
        <v>323</v>
      </c>
      <c r="E2" s="327"/>
    </row>
    <row r="3" spans="1:5" ht="21" customHeight="1">
      <c r="A3" s="331" t="s">
        <v>23</v>
      </c>
      <c r="B3" s="316" t="s">
        <v>321</v>
      </c>
      <c r="C3" s="328"/>
      <c r="D3" s="316" t="s">
        <v>322</v>
      </c>
      <c r="E3" s="317"/>
    </row>
    <row r="4" spans="1:5" ht="21" customHeight="1">
      <c r="A4" s="332"/>
      <c r="B4" s="318"/>
      <c r="C4" s="329"/>
      <c r="D4" s="318"/>
      <c r="E4" s="319"/>
    </row>
    <row r="5" spans="1:5" s="16" customFormat="1" ht="21" customHeight="1">
      <c r="A5" s="35" t="s">
        <v>30</v>
      </c>
      <c r="B5" s="320">
        <v>11.2</v>
      </c>
      <c r="C5" s="321"/>
      <c r="D5" s="339">
        <v>14.601600000000001</v>
      </c>
      <c r="E5" s="340"/>
    </row>
    <row r="6" spans="1:5" s="16" customFormat="1" ht="21" customHeight="1">
      <c r="A6" s="5" t="s">
        <v>31</v>
      </c>
      <c r="B6" s="324">
        <v>15.0552604320102</v>
      </c>
      <c r="C6" s="325"/>
      <c r="D6" s="322">
        <v>18.252</v>
      </c>
      <c r="E6" s="323"/>
    </row>
    <row r="7" spans="1:5" s="16" customFormat="1" ht="21" customHeight="1">
      <c r="A7" s="5" t="s">
        <v>32</v>
      </c>
      <c r="B7" s="324">
        <v>13.694004341639342</v>
      </c>
      <c r="C7" s="325"/>
      <c r="D7" s="322">
        <v>17.238</v>
      </c>
      <c r="E7" s="323"/>
    </row>
    <row r="8" spans="1:5" s="16" customFormat="1" ht="21" customHeight="1">
      <c r="A8" s="20" t="s">
        <v>33</v>
      </c>
      <c r="B8" s="324">
        <v>-8.058454140112516</v>
      </c>
      <c r="C8" s="325"/>
      <c r="D8" s="324">
        <v>-9.366999999999999</v>
      </c>
      <c r="E8" s="341"/>
    </row>
    <row r="9" spans="1:6" s="16" customFormat="1" ht="21" customHeight="1">
      <c r="A9" s="20" t="s">
        <v>34</v>
      </c>
      <c r="B9" s="324">
        <v>13.65283811753497</v>
      </c>
      <c r="C9" s="325"/>
      <c r="D9" s="322">
        <v>16.224</v>
      </c>
      <c r="E9" s="323"/>
      <c r="F9" s="34"/>
    </row>
    <row r="10" spans="1:5" s="16" customFormat="1" ht="21" customHeight="1">
      <c r="A10" s="5" t="s">
        <v>35</v>
      </c>
      <c r="B10" s="324">
        <v>12.642653352353776</v>
      </c>
      <c r="C10" s="325"/>
      <c r="D10" s="322">
        <v>14.601600000000001</v>
      </c>
      <c r="E10" s="323"/>
    </row>
    <row r="11" spans="1:5" s="16" customFormat="1" ht="21" customHeight="1">
      <c r="A11" s="5" t="s">
        <v>36</v>
      </c>
      <c r="B11" s="324">
        <v>13.526582675518853</v>
      </c>
      <c r="C11" s="325"/>
      <c r="D11" s="322">
        <v>16.4268</v>
      </c>
      <c r="E11" s="323"/>
    </row>
    <row r="12" spans="1:5" s="16" customFormat="1" ht="21" customHeight="1">
      <c r="A12" s="5" t="s">
        <v>37</v>
      </c>
      <c r="B12" s="324">
        <v>3.797859787606299</v>
      </c>
      <c r="C12" s="325"/>
      <c r="D12" s="322">
        <v>6.8952</v>
      </c>
      <c r="E12" s="323"/>
    </row>
    <row r="13" spans="1:5" s="16" customFormat="1" ht="21" customHeight="1">
      <c r="A13" s="5" t="s">
        <v>38</v>
      </c>
      <c r="B13" s="324">
        <v>15.886816663348142</v>
      </c>
      <c r="C13" s="325"/>
      <c r="D13" s="322">
        <v>23.0178</v>
      </c>
      <c r="E13" s="323"/>
    </row>
    <row r="14" spans="1:5" s="16" customFormat="1" ht="21" customHeight="1">
      <c r="A14" s="20" t="s">
        <v>39</v>
      </c>
      <c r="B14" s="324">
        <v>9.6</v>
      </c>
      <c r="C14" s="325"/>
      <c r="D14" s="322">
        <v>14.288352509606765</v>
      </c>
      <c r="E14" s="323"/>
    </row>
    <row r="15" spans="1:5" s="16" customFormat="1" ht="21" customHeight="1">
      <c r="A15" s="20" t="s">
        <v>40</v>
      </c>
      <c r="B15" s="324">
        <v>5.1803699092745745</v>
      </c>
      <c r="C15" s="325"/>
      <c r="D15" s="322">
        <v>4.2588</v>
      </c>
      <c r="E15" s="323"/>
    </row>
    <row r="16" spans="1:5" s="16" customFormat="1" ht="21" customHeight="1">
      <c r="A16" s="20" t="s">
        <v>41</v>
      </c>
      <c r="B16" s="324">
        <v>13.851021753460785</v>
      </c>
      <c r="C16" s="325"/>
      <c r="D16" s="337">
        <v>17.02786970148024</v>
      </c>
      <c r="E16" s="338"/>
    </row>
    <row r="17" spans="1:5" s="16" customFormat="1" ht="21" customHeight="1">
      <c r="A17" s="331" t="s">
        <v>23</v>
      </c>
      <c r="B17" s="333" t="s">
        <v>24</v>
      </c>
      <c r="C17" s="6" t="s">
        <v>25</v>
      </c>
      <c r="D17" s="7" t="s">
        <v>26</v>
      </c>
      <c r="E17" s="335" t="s">
        <v>27</v>
      </c>
    </row>
    <row r="18" spans="1:5" s="16" customFormat="1" ht="21" customHeight="1">
      <c r="A18" s="332"/>
      <c r="B18" s="334"/>
      <c r="C18" s="8" t="s">
        <v>28</v>
      </c>
      <c r="D18" s="9" t="s">
        <v>29</v>
      </c>
      <c r="E18" s="336"/>
    </row>
    <row r="19" spans="1:5" s="16" customFormat="1" ht="21" customHeight="1">
      <c r="A19" s="35" t="s">
        <v>312</v>
      </c>
      <c r="B19" s="271">
        <v>3585550</v>
      </c>
      <c r="C19" s="271">
        <v>25797038</v>
      </c>
      <c r="D19" s="272">
        <v>22008648</v>
      </c>
      <c r="E19" s="270">
        <v>17.2</v>
      </c>
    </row>
    <row r="20" spans="1:5" s="17" customFormat="1" ht="21" customHeight="1">
      <c r="A20" s="5" t="s">
        <v>313</v>
      </c>
      <c r="B20" s="271">
        <v>27959</v>
      </c>
      <c r="C20" s="271">
        <v>133238</v>
      </c>
      <c r="D20" s="272">
        <v>141028</v>
      </c>
      <c r="E20" s="270">
        <v>-5.5</v>
      </c>
    </row>
    <row r="21" spans="1:5" s="17" customFormat="1" ht="21" customHeight="1">
      <c r="A21" s="35" t="s">
        <v>42</v>
      </c>
      <c r="B21" s="273">
        <v>98.79</v>
      </c>
      <c r="C21" s="273">
        <v>98.16</v>
      </c>
      <c r="D21" s="274">
        <v>97.17</v>
      </c>
      <c r="E21" s="270">
        <v>0.99</v>
      </c>
    </row>
    <row r="22" spans="1:5" s="17" customFormat="1" ht="21" customHeight="1">
      <c r="A22" s="35" t="s">
        <v>43</v>
      </c>
      <c r="B22" s="105" t="s">
        <v>44</v>
      </c>
      <c r="C22" s="247">
        <v>404.30164463690215</v>
      </c>
      <c r="D22" s="247">
        <v>375.0290598010207</v>
      </c>
      <c r="E22" s="125">
        <v>29.272584835881418</v>
      </c>
    </row>
    <row r="23" spans="1:6" s="17" customFormat="1" ht="21" customHeight="1">
      <c r="A23" s="23" t="s">
        <v>45</v>
      </c>
      <c r="B23" s="105" t="s">
        <v>44</v>
      </c>
      <c r="C23" s="247">
        <v>21.226031357848708</v>
      </c>
      <c r="D23" s="247">
        <v>22.281141095893574</v>
      </c>
      <c r="E23" s="125">
        <v>-1.055109738044866</v>
      </c>
      <c r="F23" s="51"/>
    </row>
    <row r="24" spans="1:6" s="17" customFormat="1" ht="21" customHeight="1">
      <c r="A24" s="23" t="s">
        <v>46</v>
      </c>
      <c r="B24" s="105" t="s">
        <v>44</v>
      </c>
      <c r="C24" s="247">
        <v>127.83951759608831</v>
      </c>
      <c r="D24" s="247">
        <v>139.86506227830645</v>
      </c>
      <c r="E24" s="125">
        <v>-12.02554468221814</v>
      </c>
      <c r="F24" s="51"/>
    </row>
    <row r="25" spans="1:6" s="17" customFormat="1" ht="21" customHeight="1">
      <c r="A25" s="23" t="s">
        <v>47</v>
      </c>
      <c r="B25" s="105" t="s">
        <v>44</v>
      </c>
      <c r="C25" s="247">
        <v>48.04884836709125</v>
      </c>
      <c r="D25" s="247">
        <v>54.541604741999365</v>
      </c>
      <c r="E25" s="125">
        <v>-6.492756374908112</v>
      </c>
      <c r="F25" s="51"/>
    </row>
    <row r="26" spans="1:6" s="17" customFormat="1" ht="21" customHeight="1">
      <c r="A26" s="23" t="s">
        <v>48</v>
      </c>
      <c r="B26" s="105" t="s">
        <v>44</v>
      </c>
      <c r="C26" s="247">
        <v>10.419330244891823</v>
      </c>
      <c r="D26" s="247">
        <v>9.421325503618021</v>
      </c>
      <c r="E26" s="125">
        <v>0.9980047412738013</v>
      </c>
      <c r="F26" s="51"/>
    </row>
    <row r="27" spans="1:6" s="16" customFormat="1" ht="21" customHeight="1">
      <c r="A27" s="23" t="s">
        <v>49</v>
      </c>
      <c r="B27" s="105" t="s">
        <v>44</v>
      </c>
      <c r="C27" s="247">
        <v>1.8501393410505966</v>
      </c>
      <c r="D27" s="247">
        <v>2.4661139968533434</v>
      </c>
      <c r="E27" s="125">
        <v>-0.6159746558027468</v>
      </c>
      <c r="F27" s="51"/>
    </row>
    <row r="28" spans="1:6" s="16" customFormat="1" ht="21" customHeight="1">
      <c r="A28" s="23" t="s">
        <v>50</v>
      </c>
      <c r="B28" s="105" t="s">
        <v>44</v>
      </c>
      <c r="C28" s="94">
        <v>350604.80920692784</v>
      </c>
      <c r="D28" s="94">
        <v>309037.17426485085</v>
      </c>
      <c r="E28" s="125">
        <v>13.5</v>
      </c>
      <c r="F28" s="34"/>
    </row>
    <row r="29" spans="1:5" s="16" customFormat="1" ht="21" customHeight="1">
      <c r="A29" s="23" t="s">
        <v>51</v>
      </c>
      <c r="B29" s="105" t="s">
        <v>44</v>
      </c>
      <c r="C29" s="94">
        <v>1777073.2</v>
      </c>
      <c r="D29" s="94">
        <v>1585044.1</v>
      </c>
      <c r="E29" s="125">
        <v>12.115063549335929</v>
      </c>
    </row>
    <row r="30" spans="1:6" ht="21" customHeight="1">
      <c r="A30" s="23" t="s">
        <v>52</v>
      </c>
      <c r="B30" s="105" t="s">
        <v>44</v>
      </c>
      <c r="C30" s="94">
        <v>375819.5</v>
      </c>
      <c r="D30" s="94">
        <v>405359.9</v>
      </c>
      <c r="E30" s="125">
        <v>-7.287449991970092</v>
      </c>
      <c r="F30" s="44"/>
    </row>
    <row r="31" spans="1:5" ht="21" customHeight="1">
      <c r="A31" s="24" t="s">
        <v>53</v>
      </c>
      <c r="B31" s="105" t="s">
        <v>44</v>
      </c>
      <c r="C31" s="94">
        <v>-188038.9</v>
      </c>
      <c r="D31" s="94">
        <v>-110066.6</v>
      </c>
      <c r="E31" s="125">
        <v>70.84101807451125</v>
      </c>
    </row>
    <row r="32" spans="1:5" ht="21" customHeight="1">
      <c r="A32" s="330" t="s">
        <v>295</v>
      </c>
      <c r="B32" s="330"/>
      <c r="C32" s="330"/>
      <c r="D32" s="330"/>
      <c r="E32" s="330"/>
    </row>
  </sheetData>
  <sheetProtection/>
  <mergeCells count="33">
    <mergeCell ref="D15:E15"/>
    <mergeCell ref="B15:C15"/>
    <mergeCell ref="B8:C8"/>
    <mergeCell ref="B6:C6"/>
    <mergeCell ref="B7:C7"/>
    <mergeCell ref="D11:E11"/>
    <mergeCell ref="D16:E16"/>
    <mergeCell ref="B16:C16"/>
    <mergeCell ref="D5:E5"/>
    <mergeCell ref="D6:E6"/>
    <mergeCell ref="D7:E7"/>
    <mergeCell ref="D8:E8"/>
    <mergeCell ref="D9:E9"/>
    <mergeCell ref="B10:C10"/>
    <mergeCell ref="B11:C11"/>
    <mergeCell ref="B3:C4"/>
    <mergeCell ref="A32:E32"/>
    <mergeCell ref="A3:A4"/>
    <mergeCell ref="A17:A18"/>
    <mergeCell ref="B17:B18"/>
    <mergeCell ref="E17:E18"/>
    <mergeCell ref="D14:E14"/>
    <mergeCell ref="B9:C9"/>
    <mergeCell ref="D3:E4"/>
    <mergeCell ref="B5:C5"/>
    <mergeCell ref="D10:E10"/>
    <mergeCell ref="D12:E12"/>
    <mergeCell ref="B14:C14"/>
    <mergeCell ref="A1:E1"/>
    <mergeCell ref="D2:E2"/>
    <mergeCell ref="D13:E13"/>
    <mergeCell ref="B12:C12"/>
    <mergeCell ref="B13:C13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0" sqref="A1:F20"/>
    </sheetView>
  </sheetViews>
  <sheetFormatPr defaultColWidth="9.140625" defaultRowHeight="24.75" customHeight="1"/>
  <cols>
    <col min="1" max="1" width="27.140625" style="96" customWidth="1"/>
    <col min="2" max="3" width="9.00390625" style="95" bestFit="1" customWidth="1"/>
    <col min="4" max="5" width="10.140625" style="0" customWidth="1"/>
    <col min="6" max="6" width="9.57421875" style="106" bestFit="1" customWidth="1"/>
  </cols>
  <sheetData>
    <row r="1" spans="1:6" ht="24.75" customHeight="1">
      <c r="A1" s="342" t="s">
        <v>54</v>
      </c>
      <c r="B1" s="342"/>
      <c r="C1" s="342"/>
      <c r="D1" s="342"/>
      <c r="E1" s="342"/>
      <c r="F1" s="342"/>
    </row>
    <row r="3" spans="1:6" ht="24.75" customHeight="1">
      <c r="A3" s="331" t="s">
        <v>55</v>
      </c>
      <c r="B3" s="333" t="s">
        <v>56</v>
      </c>
      <c r="C3" s="333" t="s">
        <v>57</v>
      </c>
      <c r="D3" s="6" t="s">
        <v>25</v>
      </c>
      <c r="E3" s="7" t="s">
        <v>26</v>
      </c>
      <c r="F3" s="335" t="s">
        <v>27</v>
      </c>
    </row>
    <row r="4" spans="1:6" ht="24.75" customHeight="1">
      <c r="A4" s="332"/>
      <c r="B4" s="334"/>
      <c r="C4" s="334"/>
      <c r="D4" s="8" t="s">
        <v>28</v>
      </c>
      <c r="E4" s="9" t="s">
        <v>29</v>
      </c>
      <c r="F4" s="336"/>
    </row>
    <row r="5" spans="1:6" ht="28.5" customHeight="1">
      <c r="A5" s="18" t="s">
        <v>58</v>
      </c>
      <c r="B5" s="94" t="s">
        <v>59</v>
      </c>
      <c r="C5" s="94">
        <v>86821</v>
      </c>
      <c r="D5" s="94">
        <v>657897</v>
      </c>
      <c r="E5" s="126">
        <v>834095</v>
      </c>
      <c r="F5" s="245">
        <v>-21.1</v>
      </c>
    </row>
    <row r="6" spans="1:6" ht="28.5" customHeight="1">
      <c r="A6" s="18" t="s">
        <v>60</v>
      </c>
      <c r="B6" s="94" t="s">
        <v>61</v>
      </c>
      <c r="C6" s="94">
        <v>168762</v>
      </c>
      <c r="D6" s="94">
        <v>1133330</v>
      </c>
      <c r="E6" s="126">
        <v>905013</v>
      </c>
      <c r="F6" s="245">
        <v>25.2</v>
      </c>
    </row>
    <row r="7" spans="1:6" ht="28.5" customHeight="1">
      <c r="A7" s="18" t="s">
        <v>62</v>
      </c>
      <c r="B7" s="94" t="s">
        <v>61</v>
      </c>
      <c r="C7" s="94">
        <v>404302</v>
      </c>
      <c r="D7" s="94">
        <v>2699961</v>
      </c>
      <c r="E7" s="126">
        <v>2926883</v>
      </c>
      <c r="F7" s="245">
        <v>-7.8</v>
      </c>
    </row>
    <row r="8" spans="1:6" ht="28.5" customHeight="1">
      <c r="A8" s="18" t="s">
        <v>63</v>
      </c>
      <c r="B8" s="94" t="s">
        <v>61</v>
      </c>
      <c r="C8" s="94">
        <v>11757</v>
      </c>
      <c r="D8" s="94">
        <v>114057</v>
      </c>
      <c r="E8" s="126">
        <v>100759</v>
      </c>
      <c r="F8" s="245">
        <v>13.2</v>
      </c>
    </row>
    <row r="9" spans="1:6" ht="28.5" customHeight="1">
      <c r="A9" s="18" t="s">
        <v>64</v>
      </c>
      <c r="B9" s="94" t="s">
        <v>61</v>
      </c>
      <c r="C9" s="94">
        <v>37967</v>
      </c>
      <c r="D9" s="94">
        <v>284821</v>
      </c>
      <c r="E9" s="126">
        <v>219538</v>
      </c>
      <c r="F9" s="245">
        <v>29.7</v>
      </c>
    </row>
    <row r="10" spans="1:6" ht="28.5" customHeight="1">
      <c r="A10" s="18" t="s">
        <v>65</v>
      </c>
      <c r="B10" s="94" t="s">
        <v>61</v>
      </c>
      <c r="C10" s="94">
        <v>79789</v>
      </c>
      <c r="D10" s="94">
        <v>613582</v>
      </c>
      <c r="E10" s="126">
        <v>764825</v>
      </c>
      <c r="F10" s="245">
        <v>-19.8</v>
      </c>
    </row>
    <row r="11" spans="1:6" ht="28.5" customHeight="1">
      <c r="A11" s="18" t="s">
        <v>66</v>
      </c>
      <c r="B11" s="94" t="s">
        <v>61</v>
      </c>
      <c r="C11" s="94">
        <v>780015</v>
      </c>
      <c r="D11" s="94">
        <v>6241302</v>
      </c>
      <c r="E11" s="126">
        <v>4738268</v>
      </c>
      <c r="F11" s="245">
        <v>31.7</v>
      </c>
    </row>
    <row r="12" spans="1:6" ht="28.5" customHeight="1">
      <c r="A12" s="18" t="s">
        <v>67</v>
      </c>
      <c r="B12" s="94" t="s">
        <v>61</v>
      </c>
      <c r="C12" s="94">
        <v>193392</v>
      </c>
      <c r="D12" s="94">
        <v>1621638</v>
      </c>
      <c r="E12" s="126">
        <v>1102285</v>
      </c>
      <c r="F12" s="245">
        <v>47.1</v>
      </c>
    </row>
    <row r="13" spans="1:6" ht="28.5" customHeight="1">
      <c r="A13" s="18" t="s">
        <v>68</v>
      </c>
      <c r="B13" s="94" t="s">
        <v>61</v>
      </c>
      <c r="C13" s="94">
        <v>282796</v>
      </c>
      <c r="D13" s="94">
        <v>2406927</v>
      </c>
      <c r="E13" s="126">
        <v>1820085</v>
      </c>
      <c r="F13" s="245">
        <v>32.2</v>
      </c>
    </row>
    <row r="14" spans="1:6" ht="28.5" customHeight="1">
      <c r="A14" s="18" t="s">
        <v>69</v>
      </c>
      <c r="B14" s="94" t="s">
        <v>61</v>
      </c>
      <c r="C14" s="94">
        <v>29344</v>
      </c>
      <c r="D14" s="94">
        <v>382152</v>
      </c>
      <c r="E14" s="126">
        <v>383145</v>
      </c>
      <c r="F14" s="245">
        <v>-0.3</v>
      </c>
    </row>
    <row r="15" spans="1:6" ht="28.5" customHeight="1">
      <c r="A15" s="18" t="s">
        <v>70</v>
      </c>
      <c r="B15" s="94" t="s">
        <v>61</v>
      </c>
      <c r="C15" s="94">
        <v>28749</v>
      </c>
      <c r="D15" s="94">
        <v>305250</v>
      </c>
      <c r="E15" s="126">
        <v>282812</v>
      </c>
      <c r="F15" s="245">
        <v>7.9</v>
      </c>
    </row>
    <row r="16" spans="1:6" ht="28.5" customHeight="1">
      <c r="A16" s="18" t="s">
        <v>71</v>
      </c>
      <c r="B16" s="94" t="s">
        <v>61</v>
      </c>
      <c r="C16" s="94">
        <v>459655</v>
      </c>
      <c r="D16" s="94">
        <v>2965751</v>
      </c>
      <c r="E16" s="126">
        <v>2925602</v>
      </c>
      <c r="F16" s="245">
        <v>1.4</v>
      </c>
    </row>
    <row r="17" spans="1:6" ht="28.5" customHeight="1">
      <c r="A17" s="18" t="s">
        <v>72</v>
      </c>
      <c r="B17" s="94" t="s">
        <v>73</v>
      </c>
      <c r="C17" s="94">
        <v>6440465</v>
      </c>
      <c r="D17" s="94">
        <v>37872056</v>
      </c>
      <c r="E17" s="126">
        <v>35539305</v>
      </c>
      <c r="F17" s="245">
        <v>6.6</v>
      </c>
    </row>
    <row r="18" spans="1:6" ht="28.5" customHeight="1">
      <c r="A18" s="18" t="s">
        <v>74</v>
      </c>
      <c r="B18" s="94" t="s">
        <v>61</v>
      </c>
      <c r="C18" s="94">
        <v>10933</v>
      </c>
      <c r="D18" s="94">
        <v>90320</v>
      </c>
      <c r="E18" s="126">
        <v>135094</v>
      </c>
      <c r="F18" s="245">
        <v>-33.1</v>
      </c>
    </row>
    <row r="19" spans="1:6" ht="28.5" customHeight="1">
      <c r="A19" s="18" t="s">
        <v>75</v>
      </c>
      <c r="B19" s="94" t="s">
        <v>76</v>
      </c>
      <c r="C19" s="94">
        <v>27736</v>
      </c>
      <c r="D19" s="94">
        <v>158237</v>
      </c>
      <c r="E19" s="126">
        <v>110377</v>
      </c>
      <c r="F19" s="245">
        <v>43.4</v>
      </c>
    </row>
    <row r="20" spans="1:6" ht="28.5" customHeight="1">
      <c r="A20" s="207" t="s">
        <v>77</v>
      </c>
      <c r="B20" s="206" t="s">
        <v>78</v>
      </c>
      <c r="C20" s="206">
        <v>495442</v>
      </c>
      <c r="D20" s="206">
        <v>3412245</v>
      </c>
      <c r="E20" s="205">
        <v>3812552</v>
      </c>
      <c r="F20" s="246">
        <v>-10.5</v>
      </c>
    </row>
    <row r="21" ht="28.5" customHeight="1"/>
    <row r="22" ht="28.5" customHeight="1"/>
    <row r="23" ht="28.5" customHeight="1"/>
    <row r="24" ht="39" customHeight="1"/>
    <row r="25" ht="39" customHeight="1"/>
  </sheetData>
  <sheetProtection/>
  <mergeCells count="5">
    <mergeCell ref="A1:F1"/>
    <mergeCell ref="A3:A4"/>
    <mergeCell ref="B3:B4"/>
    <mergeCell ref="C3:C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B5" sqref="B5"/>
    </sheetView>
  </sheetViews>
  <sheetFormatPr defaultColWidth="9.140625" defaultRowHeight="14.25"/>
  <cols>
    <col min="1" max="1" width="27.00390625" style="0" customWidth="1"/>
    <col min="2" max="3" width="12.57421875" style="0" customWidth="1"/>
  </cols>
  <sheetData>
    <row r="1" spans="1:3" ht="25.5" customHeight="1">
      <c r="A1" s="348" t="s">
        <v>79</v>
      </c>
      <c r="B1" s="348"/>
      <c r="C1" s="348"/>
    </row>
    <row r="2" spans="1:3" ht="20.25">
      <c r="A2" s="181"/>
      <c r="B2" s="343" t="s">
        <v>298</v>
      </c>
      <c r="C2" s="343"/>
    </row>
    <row r="3" spans="1:3" ht="33" customHeight="1">
      <c r="A3" s="344" t="s">
        <v>80</v>
      </c>
      <c r="B3" s="346" t="s">
        <v>1</v>
      </c>
      <c r="C3" s="347"/>
    </row>
    <row r="4" spans="1:3" ht="33" customHeight="1">
      <c r="A4" s="345"/>
      <c r="B4" s="183" t="s">
        <v>297</v>
      </c>
      <c r="C4" s="184" t="s">
        <v>296</v>
      </c>
    </row>
    <row r="5" spans="1:3" ht="33" customHeight="1">
      <c r="A5" s="182" t="s">
        <v>81</v>
      </c>
      <c r="B5" s="249">
        <v>10.9</v>
      </c>
      <c r="C5" s="248">
        <v>13.97796260431834</v>
      </c>
    </row>
    <row r="6" spans="1:3" ht="33" customHeight="1">
      <c r="A6" s="185" t="s">
        <v>82</v>
      </c>
      <c r="B6" s="250">
        <v>14.3</v>
      </c>
      <c r="C6" s="211">
        <v>20.147564329736543</v>
      </c>
    </row>
    <row r="7" spans="1:3" ht="33" customHeight="1">
      <c r="A7" s="185" t="s">
        <v>83</v>
      </c>
      <c r="B7" s="250">
        <v>12.084002363110592</v>
      </c>
      <c r="C7" s="211">
        <v>-2.3709656771292758</v>
      </c>
    </row>
    <row r="8" spans="1:3" ht="33" customHeight="1">
      <c r="A8" s="185" t="s">
        <v>84</v>
      </c>
      <c r="B8" s="250">
        <v>-30.173560463760595</v>
      </c>
      <c r="C8" s="211">
        <v>-15.140789088401702</v>
      </c>
    </row>
    <row r="9" spans="1:3" ht="33" customHeight="1">
      <c r="A9" s="185" t="s">
        <v>85</v>
      </c>
      <c r="B9" s="250">
        <v>6.368070987879052</v>
      </c>
      <c r="C9" s="211">
        <v>9.869736087060659</v>
      </c>
    </row>
    <row r="10" spans="1:3" ht="33" customHeight="1">
      <c r="A10" s="185" t="s">
        <v>86</v>
      </c>
      <c r="B10" s="250">
        <v>10.578532223877971</v>
      </c>
      <c r="C10" s="211">
        <v>22.032020020315393</v>
      </c>
    </row>
    <row r="11" spans="1:3" ht="33" customHeight="1">
      <c r="A11" s="186" t="s">
        <v>87</v>
      </c>
      <c r="B11" s="250">
        <v>8.349220696448233</v>
      </c>
      <c r="C11" s="211">
        <v>17.03949877529069</v>
      </c>
    </row>
    <row r="12" spans="1:3" ht="33" customHeight="1">
      <c r="A12" s="186" t="s">
        <v>88</v>
      </c>
      <c r="B12" s="250">
        <v>14.522084482239274</v>
      </c>
      <c r="C12" s="211">
        <v>17.181588556808926</v>
      </c>
    </row>
    <row r="13" spans="1:3" ht="33" customHeight="1">
      <c r="A13" s="186" t="s">
        <v>89</v>
      </c>
      <c r="B13" s="250">
        <v>1.2394909457868466</v>
      </c>
      <c r="C13" s="211">
        <v>-2.197361161028409</v>
      </c>
    </row>
    <row r="14" spans="1:3" ht="33" customHeight="1">
      <c r="A14" s="186" t="s">
        <v>90</v>
      </c>
      <c r="B14" s="250">
        <v>12.33767776215033</v>
      </c>
      <c r="C14" s="211">
        <v>24.615786458443836</v>
      </c>
    </row>
    <row r="15" spans="1:3" ht="33" customHeight="1">
      <c r="A15" s="187" t="s">
        <v>91</v>
      </c>
      <c r="B15" s="251">
        <v>9.090484727972099</v>
      </c>
      <c r="C15" s="208">
        <v>33.54850277666871</v>
      </c>
    </row>
  </sheetData>
  <sheetProtection/>
  <mergeCells count="4">
    <mergeCell ref="B2:C2"/>
    <mergeCell ref="A3:A4"/>
    <mergeCell ref="B3:C3"/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">
      <selection activeCell="B2" sqref="B2:C2"/>
    </sheetView>
  </sheetViews>
  <sheetFormatPr defaultColWidth="9.140625" defaultRowHeight="14.25"/>
  <cols>
    <col min="1" max="1" width="15.7109375" style="0" customWidth="1"/>
    <col min="2" max="2" width="12.7109375" style="0" customWidth="1"/>
    <col min="3" max="3" width="14.7109375" style="0" customWidth="1"/>
  </cols>
  <sheetData>
    <row r="1" spans="1:3" ht="25.5">
      <c r="A1" s="349" t="s">
        <v>92</v>
      </c>
      <c r="B1" s="349"/>
      <c r="C1" s="349"/>
    </row>
    <row r="2" spans="1:3" ht="20.25">
      <c r="A2" s="188"/>
      <c r="B2" s="350" t="s">
        <v>303</v>
      </c>
      <c r="C2" s="350"/>
    </row>
    <row r="3" spans="1:3" ht="27.75" customHeight="1">
      <c r="A3" s="351"/>
      <c r="B3" s="353" t="s">
        <v>302</v>
      </c>
      <c r="C3" s="354"/>
    </row>
    <row r="4" spans="1:3" ht="27.75" customHeight="1">
      <c r="A4" s="352"/>
      <c r="B4" s="275" t="s">
        <v>300</v>
      </c>
      <c r="C4" s="195" t="s">
        <v>301</v>
      </c>
    </row>
    <row r="5" spans="1:3" ht="27.75" customHeight="1">
      <c r="A5" s="189" t="s">
        <v>93</v>
      </c>
      <c r="B5" s="276">
        <v>9.628814732159956</v>
      </c>
      <c r="C5" s="190">
        <v>14.288352509606765</v>
      </c>
    </row>
    <row r="6" spans="1:3" ht="27.75" customHeight="1">
      <c r="A6" s="191" t="s">
        <v>94</v>
      </c>
      <c r="B6" s="277">
        <v>9.3478469017944</v>
      </c>
      <c r="C6" s="192">
        <v>14.843395714314093</v>
      </c>
    </row>
    <row r="7" spans="1:3" ht="27.75" customHeight="1">
      <c r="A7" s="193" t="s">
        <v>95</v>
      </c>
      <c r="B7" s="277">
        <v>8.1536</v>
      </c>
      <c r="C7" s="192">
        <v>7.4022</v>
      </c>
    </row>
    <row r="8" spans="1:3" ht="27.75" customHeight="1">
      <c r="A8" s="193" t="s">
        <v>10</v>
      </c>
      <c r="B8" s="270">
        <v>18.267200000000003</v>
      </c>
      <c r="C8" s="139">
        <v>41.6754</v>
      </c>
    </row>
    <row r="9" spans="1:3" ht="27.75" customHeight="1">
      <c r="A9" s="193" t="s">
        <v>14</v>
      </c>
      <c r="B9" s="270">
        <v>13.955200000000001</v>
      </c>
      <c r="C9" s="139">
        <v>18.5562</v>
      </c>
    </row>
    <row r="10" spans="1:3" ht="27.75" customHeight="1">
      <c r="A10" s="193" t="s">
        <v>15</v>
      </c>
      <c r="B10" s="270">
        <v>11.9168</v>
      </c>
      <c r="C10" s="139">
        <v>18.252</v>
      </c>
    </row>
    <row r="11" spans="1:3" ht="27.75" customHeight="1">
      <c r="A11" s="193" t="s">
        <v>16</v>
      </c>
      <c r="B11" s="270">
        <v>1.3328</v>
      </c>
      <c r="C11" s="139">
        <v>6.8952</v>
      </c>
    </row>
    <row r="12" spans="1:3" ht="27.75" customHeight="1">
      <c r="A12" s="193" t="s">
        <v>17</v>
      </c>
      <c r="B12" s="270">
        <v>5.7232</v>
      </c>
      <c r="C12" s="139">
        <v>24.133200000000002</v>
      </c>
    </row>
    <row r="13" spans="1:3" ht="27.75" customHeight="1">
      <c r="A13" s="191" t="s">
        <v>96</v>
      </c>
      <c r="B13" s="277">
        <v>10.3488</v>
      </c>
      <c r="C13" s="192">
        <v>12.7764</v>
      </c>
    </row>
    <row r="14" spans="1:3" ht="27.75" customHeight="1">
      <c r="A14" s="193" t="s">
        <v>9</v>
      </c>
      <c r="B14" s="270">
        <v>-27.5968</v>
      </c>
      <c r="C14" s="139">
        <v>-32.752199999999995</v>
      </c>
    </row>
    <row r="15" spans="1:3" ht="27.75" customHeight="1">
      <c r="A15" s="193" t="s">
        <v>11</v>
      </c>
      <c r="B15" s="270">
        <v>19.091199999999997</v>
      </c>
      <c r="C15" s="139">
        <v>16.762</v>
      </c>
    </row>
    <row r="16" spans="1:3" ht="27.75" customHeight="1">
      <c r="A16" s="193" t="s">
        <v>12</v>
      </c>
      <c r="B16" s="270">
        <v>12.4656</v>
      </c>
      <c r="C16" s="139">
        <v>16.731</v>
      </c>
    </row>
    <row r="17" spans="1:3" ht="27.75" customHeight="1">
      <c r="A17" s="193" t="s">
        <v>13</v>
      </c>
      <c r="B17" s="270">
        <v>22.814400000000003</v>
      </c>
      <c r="C17" s="139">
        <v>30.42</v>
      </c>
    </row>
    <row r="18" spans="1:3" ht="27.75" customHeight="1">
      <c r="A18" s="194" t="s">
        <v>97</v>
      </c>
      <c r="B18" s="278">
        <v>-1.4112</v>
      </c>
      <c r="C18" s="140">
        <v>-13.2834</v>
      </c>
    </row>
  </sheetData>
  <sheetProtection/>
  <mergeCells count="4">
    <mergeCell ref="A1:C1"/>
    <mergeCell ref="B2:C2"/>
    <mergeCell ref="A3:A4"/>
    <mergeCell ref="B3:C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20.57421875" style="156" customWidth="1"/>
    <col min="2" max="2" width="14.140625" style="156" customWidth="1"/>
    <col min="3" max="3" width="10.00390625" style="156" customWidth="1"/>
    <col min="4" max="4" width="11.28125" style="156" customWidth="1"/>
    <col min="5" max="5" width="8.7109375" style="156" customWidth="1"/>
    <col min="6" max="16384" width="9.00390625" style="156" customWidth="1"/>
  </cols>
  <sheetData>
    <row r="1" spans="1:5" ht="26.25" customHeight="1">
      <c r="A1" s="358" t="s">
        <v>98</v>
      </c>
      <c r="B1" s="358"/>
      <c r="C1" s="358"/>
      <c r="D1" s="358"/>
      <c r="E1" s="358"/>
    </row>
    <row r="2" spans="1:5" ht="24" customHeight="1">
      <c r="A2" s="157"/>
      <c r="B2" s="157"/>
      <c r="C2" s="157"/>
      <c r="D2" s="359" t="s">
        <v>99</v>
      </c>
      <c r="E2" s="359"/>
    </row>
    <row r="3" spans="1:5" s="160" customFormat="1" ht="27.75" customHeight="1">
      <c r="A3" s="357"/>
      <c r="B3" s="360" t="s">
        <v>100</v>
      </c>
      <c r="C3" s="357"/>
      <c r="D3" s="361" t="s">
        <v>101</v>
      </c>
      <c r="E3" s="360"/>
    </row>
    <row r="4" spans="1:5" s="160" customFormat="1" ht="29.25" customHeight="1">
      <c r="A4" s="357"/>
      <c r="B4" s="159" t="s">
        <v>102</v>
      </c>
      <c r="C4" s="159" t="s">
        <v>103</v>
      </c>
      <c r="D4" s="159" t="s">
        <v>102</v>
      </c>
      <c r="E4" s="158" t="s">
        <v>103</v>
      </c>
    </row>
    <row r="5" spans="1:5" s="160" customFormat="1" ht="30" customHeight="1">
      <c r="A5" s="161" t="s">
        <v>104</v>
      </c>
      <c r="B5" s="234">
        <v>730125</v>
      </c>
      <c r="C5" s="235">
        <v>8.569257558026282</v>
      </c>
      <c r="D5" s="234">
        <v>445681</v>
      </c>
      <c r="E5" s="236">
        <v>4.146891467162069</v>
      </c>
    </row>
    <row r="6" spans="1:5" s="160" customFormat="1" ht="30" customHeight="1">
      <c r="A6" s="162" t="s">
        <v>105</v>
      </c>
      <c r="B6" s="237">
        <v>37695.09</v>
      </c>
      <c r="C6" s="238">
        <v>-28.17141181377853</v>
      </c>
      <c r="D6" s="237">
        <v>37695.09</v>
      </c>
      <c r="E6" s="239">
        <v>-28.17141181377853</v>
      </c>
    </row>
    <row r="7" spans="1:5" s="160" customFormat="1" ht="30" customHeight="1">
      <c r="A7" s="162" t="s">
        <v>9</v>
      </c>
      <c r="B7" s="237">
        <v>64320.78</v>
      </c>
      <c r="C7" s="238">
        <v>0.45671956250629653</v>
      </c>
      <c r="D7" s="237">
        <v>14530.53</v>
      </c>
      <c r="E7" s="239">
        <v>-29.807865096893497</v>
      </c>
    </row>
    <row r="8" spans="1:5" s="160" customFormat="1" ht="27.75" customHeight="1">
      <c r="A8" s="162" t="s">
        <v>10</v>
      </c>
      <c r="B8" s="237">
        <v>141842.08</v>
      </c>
      <c r="C8" s="238">
        <v>18.44433694648395</v>
      </c>
      <c r="D8" s="237">
        <v>126663.09</v>
      </c>
      <c r="E8" s="239">
        <v>19.852235053397088</v>
      </c>
    </row>
    <row r="9" spans="1:11" s="160" customFormat="1" ht="27.75" customHeight="1">
      <c r="A9" s="162" t="s">
        <v>11</v>
      </c>
      <c r="B9" s="237">
        <v>11890.05</v>
      </c>
      <c r="C9" s="238">
        <v>21.66758590626621</v>
      </c>
      <c r="D9" s="237">
        <v>3423.41</v>
      </c>
      <c r="E9" s="239">
        <v>5.0909113234711665</v>
      </c>
      <c r="K9" s="163"/>
    </row>
    <row r="10" spans="1:8" s="160" customFormat="1" ht="27.75" customHeight="1">
      <c r="A10" s="162" t="s">
        <v>12</v>
      </c>
      <c r="B10" s="237">
        <v>61222.36</v>
      </c>
      <c r="C10" s="238">
        <v>13.281283681703329</v>
      </c>
      <c r="D10" s="237">
        <v>33654.59</v>
      </c>
      <c r="E10" s="239">
        <v>15.710878467887465</v>
      </c>
      <c r="H10" s="163"/>
    </row>
    <row r="11" spans="1:5" s="160" customFormat="1" ht="27.75" customHeight="1">
      <c r="A11" s="162" t="s">
        <v>13</v>
      </c>
      <c r="B11" s="237">
        <v>37513.25</v>
      </c>
      <c r="C11" s="238">
        <v>17.03944864250994</v>
      </c>
      <c r="D11" s="237">
        <v>15291.23</v>
      </c>
      <c r="E11" s="239">
        <v>17.04296256380778</v>
      </c>
    </row>
    <row r="12" spans="1:5" s="160" customFormat="1" ht="27.75" customHeight="1">
      <c r="A12" s="162" t="s">
        <v>14</v>
      </c>
      <c r="B12" s="237">
        <v>40613.24</v>
      </c>
      <c r="C12" s="238">
        <v>21.11937463131769</v>
      </c>
      <c r="D12" s="237">
        <v>11111.03</v>
      </c>
      <c r="E12" s="239">
        <v>-2.7240007809374176</v>
      </c>
    </row>
    <row r="13" spans="1:5" s="160" customFormat="1" ht="27.75" customHeight="1">
      <c r="A13" s="162" t="s">
        <v>15</v>
      </c>
      <c r="B13" s="237">
        <v>62090.47</v>
      </c>
      <c r="C13" s="238">
        <v>36.18367922570876</v>
      </c>
      <c r="D13" s="237">
        <v>24536.31</v>
      </c>
      <c r="E13" s="239">
        <v>64.57248985855637</v>
      </c>
    </row>
    <row r="14" spans="1:5" s="160" customFormat="1" ht="27.75" customHeight="1">
      <c r="A14" s="162" t="s">
        <v>106</v>
      </c>
      <c r="B14" s="237">
        <v>55999.67</v>
      </c>
      <c r="C14" s="238">
        <v>7.133896924722488</v>
      </c>
      <c r="D14" s="237">
        <v>18164.29</v>
      </c>
      <c r="E14" s="239">
        <v>9.108596279410612</v>
      </c>
    </row>
    <row r="15" spans="1:6" s="160" customFormat="1" ht="27.75" customHeight="1">
      <c r="A15" s="162" t="s">
        <v>17</v>
      </c>
      <c r="B15" s="237">
        <v>55948.75</v>
      </c>
      <c r="C15" s="238">
        <v>15.489000020435517</v>
      </c>
      <c r="D15" s="237">
        <v>33563.59</v>
      </c>
      <c r="E15" s="239">
        <v>19.417499908382833</v>
      </c>
      <c r="F15" s="164"/>
    </row>
    <row r="16" spans="1:6" s="160" customFormat="1" ht="27.75" customHeight="1">
      <c r="A16" s="162" t="s">
        <v>324</v>
      </c>
      <c r="B16" s="237">
        <v>152372.7</v>
      </c>
      <c r="C16" s="238">
        <v>0.5427045541270383</v>
      </c>
      <c r="D16" s="237">
        <v>123262.27</v>
      </c>
      <c r="E16" s="239">
        <v>-3.41373577757014</v>
      </c>
      <c r="F16" s="164"/>
    </row>
    <row r="17" spans="1:5" s="160" customFormat="1" ht="27.75" customHeight="1">
      <c r="A17" s="162" t="s">
        <v>326</v>
      </c>
      <c r="B17" s="237" t="s">
        <v>281</v>
      </c>
      <c r="C17" s="238" t="s">
        <v>281</v>
      </c>
      <c r="D17" s="237" t="s">
        <v>281</v>
      </c>
      <c r="E17" s="239" t="s">
        <v>281</v>
      </c>
    </row>
    <row r="18" spans="1:5" s="160" customFormat="1" ht="27.75" customHeight="1">
      <c r="A18" s="165" t="s">
        <v>20</v>
      </c>
      <c r="B18" s="240">
        <v>8616.3</v>
      </c>
      <c r="C18" s="241">
        <v>-4.000187179747159</v>
      </c>
      <c r="D18" s="240">
        <v>3785.42</v>
      </c>
      <c r="E18" s="242">
        <v>-23.696432170933278</v>
      </c>
    </row>
    <row r="19" spans="1:5" ht="24" customHeight="1">
      <c r="A19" s="355" t="s">
        <v>109</v>
      </c>
      <c r="B19" s="356"/>
      <c r="C19" s="356"/>
      <c r="D19" s="356"/>
      <c r="E19" s="356"/>
    </row>
    <row r="20" ht="24" customHeight="1"/>
  </sheetData>
  <sheetProtection/>
  <mergeCells count="6">
    <mergeCell ref="A19:E19"/>
    <mergeCell ref="A3:A4"/>
    <mergeCell ref="A1:E1"/>
    <mergeCell ref="D2:E2"/>
    <mergeCell ref="B3:C3"/>
    <mergeCell ref="D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24.57421875" style="116" customWidth="1"/>
    <col min="2" max="2" width="11.421875" style="116" customWidth="1"/>
    <col min="3" max="3" width="10.57421875" style="116" customWidth="1"/>
    <col min="4" max="4" width="13.421875" style="116" customWidth="1"/>
    <col min="5" max="16384" width="9.00390625" style="116" customWidth="1"/>
  </cols>
  <sheetData>
    <row r="1" spans="1:5" ht="25.5">
      <c r="A1" s="342" t="s">
        <v>110</v>
      </c>
      <c r="B1" s="342"/>
      <c r="C1" s="342"/>
      <c r="D1" s="342"/>
      <c r="E1" s="342"/>
    </row>
    <row r="3" spans="1:5" ht="42.75" customHeight="1">
      <c r="A3" s="166" t="s">
        <v>111</v>
      </c>
      <c r="B3" s="167" t="s">
        <v>112</v>
      </c>
      <c r="C3" s="168" t="s">
        <v>113</v>
      </c>
      <c r="D3" s="168" t="s">
        <v>114</v>
      </c>
      <c r="E3" s="169" t="s">
        <v>115</v>
      </c>
    </row>
    <row r="4" spans="1:6" ht="23.25" customHeight="1">
      <c r="A4" s="170" t="s">
        <v>116</v>
      </c>
      <c r="B4" s="171" t="s">
        <v>117</v>
      </c>
      <c r="C4" s="172">
        <v>7763.86</v>
      </c>
      <c r="D4" s="172">
        <v>7189.49</v>
      </c>
      <c r="E4" s="173">
        <v>7.99</v>
      </c>
      <c r="F4" s="244"/>
    </row>
    <row r="5" spans="1:6" ht="23.25" customHeight="1">
      <c r="A5" s="174" t="s">
        <v>118</v>
      </c>
      <c r="B5" s="127" t="s">
        <v>117</v>
      </c>
      <c r="C5" s="175">
        <v>7754.9</v>
      </c>
      <c r="D5" s="175">
        <v>7185.68</v>
      </c>
      <c r="E5" s="176">
        <v>7.92</v>
      </c>
      <c r="F5" s="244"/>
    </row>
    <row r="6" spans="1:6" ht="23.25" customHeight="1">
      <c r="A6" s="174" t="s">
        <v>119</v>
      </c>
      <c r="B6" s="127" t="s">
        <v>117</v>
      </c>
      <c r="C6" s="175">
        <v>8.96</v>
      </c>
      <c r="D6" s="175">
        <v>3.81</v>
      </c>
      <c r="E6" s="176">
        <v>135.17</v>
      </c>
      <c r="F6" s="244"/>
    </row>
    <row r="7" spans="1:6" ht="23.25" customHeight="1">
      <c r="A7" s="36" t="s">
        <v>120</v>
      </c>
      <c r="B7" s="171" t="s">
        <v>121</v>
      </c>
      <c r="C7" s="172">
        <v>332944.29</v>
      </c>
      <c r="D7" s="172">
        <v>308552.73</v>
      </c>
      <c r="E7" s="173">
        <v>7.91</v>
      </c>
      <c r="F7" s="244"/>
    </row>
    <row r="8" spans="1:6" ht="23.25" customHeight="1">
      <c r="A8" s="174" t="s">
        <v>122</v>
      </c>
      <c r="B8" s="127" t="s">
        <v>121</v>
      </c>
      <c r="C8" s="175">
        <v>332828.69</v>
      </c>
      <c r="D8" s="175">
        <v>308492.15</v>
      </c>
      <c r="E8" s="176">
        <v>7.89</v>
      </c>
      <c r="F8" s="244"/>
    </row>
    <row r="9" spans="1:6" ht="23.25" customHeight="1">
      <c r="A9" s="174" t="s">
        <v>123</v>
      </c>
      <c r="B9" s="127" t="s">
        <v>121</v>
      </c>
      <c r="C9" s="175">
        <v>115.6</v>
      </c>
      <c r="D9" s="175">
        <v>60.58</v>
      </c>
      <c r="E9" s="176">
        <v>90.82</v>
      </c>
      <c r="F9" s="244"/>
    </row>
    <row r="10" spans="1:6" ht="23.25" customHeight="1">
      <c r="A10" s="170" t="s">
        <v>124</v>
      </c>
      <c r="B10" s="171" t="s">
        <v>125</v>
      </c>
      <c r="C10" s="172">
        <v>10275.26</v>
      </c>
      <c r="D10" s="172">
        <v>8514.05</v>
      </c>
      <c r="E10" s="173">
        <v>20.69</v>
      </c>
      <c r="F10" s="244"/>
    </row>
    <row r="11" spans="1:6" ht="23.25" customHeight="1">
      <c r="A11" s="174" t="s">
        <v>126</v>
      </c>
      <c r="B11" s="127" t="s">
        <v>125</v>
      </c>
      <c r="C11" s="175">
        <v>7229.97</v>
      </c>
      <c r="D11" s="175">
        <v>5910.13</v>
      </c>
      <c r="E11" s="176">
        <v>22.33</v>
      </c>
      <c r="F11" s="244"/>
    </row>
    <row r="12" spans="1:6" ht="23.25" customHeight="1">
      <c r="A12" s="174" t="s">
        <v>127</v>
      </c>
      <c r="B12" s="127" t="s">
        <v>125</v>
      </c>
      <c r="C12" s="175">
        <v>3045.29</v>
      </c>
      <c r="D12" s="175">
        <v>2603.92</v>
      </c>
      <c r="E12" s="176">
        <v>16.95</v>
      </c>
      <c r="F12" s="244"/>
    </row>
    <row r="13" spans="1:6" ht="23.25" customHeight="1">
      <c r="A13" s="36" t="s">
        <v>128</v>
      </c>
      <c r="B13" s="171" t="s">
        <v>129</v>
      </c>
      <c r="C13" s="172">
        <v>1538612.98</v>
      </c>
      <c r="D13" s="172">
        <v>1235541.17</v>
      </c>
      <c r="E13" s="173">
        <v>24.53</v>
      </c>
      <c r="F13" s="244"/>
    </row>
    <row r="14" spans="1:6" ht="23.25" customHeight="1">
      <c r="A14" s="174" t="s">
        <v>130</v>
      </c>
      <c r="B14" s="127" t="s">
        <v>129</v>
      </c>
      <c r="C14" s="175">
        <v>1057023.44</v>
      </c>
      <c r="D14" s="177">
        <v>904888.09</v>
      </c>
      <c r="E14" s="176">
        <v>16.81</v>
      </c>
      <c r="F14" s="244"/>
    </row>
    <row r="15" spans="1:6" ht="23.25" customHeight="1">
      <c r="A15" s="174" t="s">
        <v>131</v>
      </c>
      <c r="B15" s="127" t="s">
        <v>129</v>
      </c>
      <c r="C15" s="175">
        <v>481589.54</v>
      </c>
      <c r="D15" s="177">
        <v>330653.08</v>
      </c>
      <c r="E15" s="176">
        <v>45.65</v>
      </c>
      <c r="F15" s="244"/>
    </row>
    <row r="16" spans="1:6" ht="23.25" customHeight="1">
      <c r="A16" s="36" t="s">
        <v>132</v>
      </c>
      <c r="B16" s="171" t="s">
        <v>125</v>
      </c>
      <c r="C16" s="172">
        <v>6296.9</v>
      </c>
      <c r="D16" s="172">
        <v>5315.82</v>
      </c>
      <c r="E16" s="173">
        <v>18.46</v>
      </c>
      <c r="F16" s="244"/>
    </row>
    <row r="17" spans="1:6" ht="23.25" customHeight="1">
      <c r="A17" s="178" t="s">
        <v>133</v>
      </c>
      <c r="B17" s="128" t="s">
        <v>134</v>
      </c>
      <c r="C17" s="179">
        <v>114614</v>
      </c>
      <c r="D17" s="179">
        <v>76519</v>
      </c>
      <c r="E17" s="180">
        <v>49.79</v>
      </c>
      <c r="F17" s="244"/>
    </row>
    <row r="18" spans="1:5" ht="12.75">
      <c r="A18" s="362" t="s">
        <v>135</v>
      </c>
      <c r="B18" s="362"/>
      <c r="C18" s="362"/>
      <c r="D18" s="362"/>
      <c r="E18" s="362"/>
    </row>
  </sheetData>
  <sheetProtection/>
  <mergeCells count="2">
    <mergeCell ref="A1:E1"/>
    <mergeCell ref="A18:E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B15" sqref="B15:B18"/>
    </sheetView>
  </sheetViews>
  <sheetFormatPr defaultColWidth="9.00390625" defaultRowHeight="28.5" customHeight="1"/>
  <cols>
    <col min="1" max="1" width="28.421875" style="116" customWidth="1"/>
    <col min="2" max="2" width="8.8515625" style="116" customWidth="1"/>
    <col min="3" max="3" width="10.28125" style="116" customWidth="1"/>
    <col min="4" max="4" width="11.28125" style="116" customWidth="1"/>
    <col min="5" max="5" width="9.57421875" style="117" customWidth="1"/>
    <col min="6" max="16384" width="9.00390625" style="116" customWidth="1"/>
  </cols>
  <sheetData>
    <row r="1" spans="1:5" ht="27" customHeight="1">
      <c r="A1" s="342" t="s">
        <v>2</v>
      </c>
      <c r="B1" s="342"/>
      <c r="C1" s="342"/>
      <c r="D1" s="342"/>
      <c r="E1" s="342"/>
    </row>
    <row r="2" ht="12.75" customHeight="1"/>
    <row r="3" spans="4:5" ht="27" customHeight="1">
      <c r="D3" s="327" t="s">
        <v>22</v>
      </c>
      <c r="E3" s="327"/>
    </row>
    <row r="4" spans="1:5" ht="27" customHeight="1">
      <c r="A4" s="331" t="s">
        <v>136</v>
      </c>
      <c r="B4" s="333" t="s">
        <v>24</v>
      </c>
      <c r="C4" s="6" t="s">
        <v>25</v>
      </c>
      <c r="D4" s="7" t="s">
        <v>26</v>
      </c>
      <c r="E4" s="369" t="s">
        <v>27</v>
      </c>
    </row>
    <row r="5" spans="1:5" ht="27" customHeight="1">
      <c r="A5" s="332"/>
      <c r="B5" s="334"/>
      <c r="C5" s="8" t="s">
        <v>28</v>
      </c>
      <c r="D5" s="9" t="s">
        <v>29</v>
      </c>
      <c r="E5" s="370"/>
    </row>
    <row r="6" spans="1:7" s="16" customFormat="1" ht="27" customHeight="1">
      <c r="A6" s="22" t="s">
        <v>137</v>
      </c>
      <c r="B6" s="201">
        <v>965599</v>
      </c>
      <c r="C6" s="201">
        <v>7197986</v>
      </c>
      <c r="D6" s="201">
        <v>5318697</v>
      </c>
      <c r="E6" s="125">
        <v>35.33363528698851</v>
      </c>
      <c r="F6" s="54"/>
      <c r="G6" s="116"/>
    </row>
    <row r="7" spans="1:7" s="16" customFormat="1" ht="27" customHeight="1">
      <c r="A7" s="5" t="s">
        <v>138</v>
      </c>
      <c r="B7" s="201">
        <v>892129</v>
      </c>
      <c r="C7" s="201">
        <v>6627723</v>
      </c>
      <c r="D7" s="201">
        <v>4420276</v>
      </c>
      <c r="E7" s="125">
        <v>49.93912144852493</v>
      </c>
      <c r="F7" s="54"/>
      <c r="G7" s="116"/>
    </row>
    <row r="8" spans="1:7" s="16" customFormat="1" ht="27" customHeight="1">
      <c r="A8" s="5" t="s">
        <v>139</v>
      </c>
      <c r="B8" s="201">
        <v>73470</v>
      </c>
      <c r="C8" s="201">
        <v>570263</v>
      </c>
      <c r="D8" s="201">
        <v>570835</v>
      </c>
      <c r="E8" s="125">
        <v>-0.10020408699537597</v>
      </c>
      <c r="F8" s="54"/>
      <c r="G8" s="116"/>
    </row>
    <row r="9" spans="1:7" s="16" customFormat="1" ht="27" customHeight="1">
      <c r="A9" s="5" t="s">
        <v>140</v>
      </c>
      <c r="B9" s="201">
        <v>32980</v>
      </c>
      <c r="C9" s="201">
        <v>262061</v>
      </c>
      <c r="D9" s="201">
        <v>128821</v>
      </c>
      <c r="E9" s="125">
        <v>103.43034132633653</v>
      </c>
      <c r="F9" s="54"/>
      <c r="G9" s="116"/>
    </row>
    <row r="10" spans="1:7" s="16" customFormat="1" ht="27" customHeight="1">
      <c r="A10" s="5" t="s">
        <v>141</v>
      </c>
      <c r="B10" s="201">
        <v>637620</v>
      </c>
      <c r="C10" s="201">
        <v>4730291</v>
      </c>
      <c r="D10" s="201">
        <v>3585034</v>
      </c>
      <c r="E10" s="125">
        <v>31.945498982715378</v>
      </c>
      <c r="F10" s="54"/>
      <c r="G10" s="116"/>
    </row>
    <row r="11" spans="1:7" s="16" customFormat="1" ht="27" customHeight="1">
      <c r="A11" s="5" t="s">
        <v>142</v>
      </c>
      <c r="B11" s="201">
        <v>575763</v>
      </c>
      <c r="C11" s="201">
        <v>4291663</v>
      </c>
      <c r="D11" s="201">
        <v>3402683</v>
      </c>
      <c r="E11" s="125">
        <v>26.125854215629246</v>
      </c>
      <c r="F11" s="54"/>
      <c r="G11" s="116"/>
    </row>
    <row r="12" spans="1:7" s="16" customFormat="1" ht="27" customHeight="1">
      <c r="A12" s="5" t="s">
        <v>143</v>
      </c>
      <c r="B12" s="201">
        <v>294999</v>
      </c>
      <c r="C12" s="201">
        <v>2205634</v>
      </c>
      <c r="D12" s="201">
        <v>1604842</v>
      </c>
      <c r="E12" s="125">
        <v>37.436208673501824</v>
      </c>
      <c r="F12" s="54"/>
      <c r="G12" s="116"/>
    </row>
    <row r="13" spans="1:7" s="16" customFormat="1" ht="27" customHeight="1">
      <c r="A13" s="36" t="s">
        <v>144</v>
      </c>
      <c r="B13" s="201">
        <v>686834</v>
      </c>
      <c r="C13" s="201">
        <v>4575624</v>
      </c>
      <c r="D13" s="201">
        <v>1986946</v>
      </c>
      <c r="E13" s="125">
        <v>130.28426540026757</v>
      </c>
      <c r="F13" s="54"/>
      <c r="G13" s="116"/>
    </row>
    <row r="14" spans="1:7" s="16" customFormat="1" ht="27" customHeight="1">
      <c r="A14" s="36" t="s">
        <v>145</v>
      </c>
      <c r="B14" s="201"/>
      <c r="C14" s="201"/>
      <c r="D14" s="201"/>
      <c r="E14" s="125"/>
      <c r="F14" s="54"/>
      <c r="G14" s="116"/>
    </row>
    <row r="15" spans="1:7" s="16" customFormat="1" ht="27" customHeight="1">
      <c r="A15" s="19" t="s">
        <v>146</v>
      </c>
      <c r="B15" s="279" t="s">
        <v>314</v>
      </c>
      <c r="C15" s="201">
        <v>243</v>
      </c>
      <c r="D15" s="201">
        <v>65</v>
      </c>
      <c r="E15" s="125">
        <v>273.84615384615387</v>
      </c>
      <c r="F15" s="54"/>
      <c r="G15" s="255"/>
    </row>
    <row r="16" spans="1:7" s="16" customFormat="1" ht="27" customHeight="1">
      <c r="A16" s="19" t="s">
        <v>147</v>
      </c>
      <c r="B16" s="279" t="s">
        <v>314</v>
      </c>
      <c r="C16" s="201">
        <v>126</v>
      </c>
      <c r="D16" s="201">
        <v>32</v>
      </c>
      <c r="E16" s="125">
        <v>293.75</v>
      </c>
      <c r="F16" s="54"/>
      <c r="G16" s="116"/>
    </row>
    <row r="17" spans="1:7" s="16" customFormat="1" ht="27" customHeight="1">
      <c r="A17" s="19" t="s">
        <v>148</v>
      </c>
      <c r="B17" s="279" t="s">
        <v>314</v>
      </c>
      <c r="C17" s="201">
        <v>7738539</v>
      </c>
      <c r="D17" s="201">
        <v>4234291</v>
      </c>
      <c r="E17" s="125">
        <v>82.75879007843344</v>
      </c>
      <c r="F17" s="54"/>
      <c r="G17" s="116"/>
    </row>
    <row r="18" spans="1:7" s="16" customFormat="1" ht="27" customHeight="1">
      <c r="A18" s="118" t="s">
        <v>149</v>
      </c>
      <c r="B18" s="280" t="s">
        <v>314</v>
      </c>
      <c r="C18" s="199">
        <v>2434954</v>
      </c>
      <c r="D18" s="199">
        <v>951349</v>
      </c>
      <c r="E18" s="130">
        <v>155.94750191570074</v>
      </c>
      <c r="F18" s="54"/>
      <c r="G18" s="116"/>
    </row>
    <row r="22" ht="28.5" customHeight="1" hidden="1"/>
    <row r="23" spans="1:17" s="120" customFormat="1" ht="28.5" customHeight="1" hidden="1">
      <c r="A23" s="116"/>
      <c r="B23" s="116"/>
      <c r="C23" s="367"/>
      <c r="D23" s="365"/>
      <c r="E23" s="363"/>
      <c r="F23" s="116"/>
      <c r="G23" s="365" t="s">
        <v>150</v>
      </c>
      <c r="H23" s="365" t="s">
        <v>151</v>
      </c>
      <c r="I23" s="363" t="s">
        <v>152</v>
      </c>
      <c r="J23" s="69" t="s">
        <v>153</v>
      </c>
      <c r="K23" s="119"/>
      <c r="L23" s="70" t="s">
        <v>154</v>
      </c>
      <c r="M23" s="55">
        <f aca="true" t="shared" si="0" ref="M23:M37">O23-N23</f>
        <v>-837021</v>
      </c>
      <c r="N23" s="56">
        <v>837021</v>
      </c>
      <c r="O23" s="57">
        <f>B25</f>
        <v>0</v>
      </c>
      <c r="P23" s="56">
        <f>F25</f>
        <v>685080</v>
      </c>
      <c r="Q23" s="58">
        <f aca="true" t="shared" si="1" ref="Q23:Q37">O23/P23*100-100</f>
        <v>-100</v>
      </c>
    </row>
    <row r="24" spans="1:17" s="120" customFormat="1" ht="44.25" customHeight="1" hidden="1">
      <c r="A24" s="72" t="s">
        <v>155</v>
      </c>
      <c r="B24" s="116"/>
      <c r="C24" s="368"/>
      <c r="D24" s="366"/>
      <c r="E24" s="364"/>
      <c r="F24" s="116"/>
      <c r="G24" s="366"/>
      <c r="H24" s="366"/>
      <c r="I24" s="364"/>
      <c r="J24" s="71" t="s">
        <v>156</v>
      </c>
      <c r="K24" s="119"/>
      <c r="L24" s="70" t="s">
        <v>157</v>
      </c>
      <c r="M24" s="55">
        <f t="shared" si="0"/>
        <v>-689190</v>
      </c>
      <c r="N24" s="56">
        <v>689190</v>
      </c>
      <c r="O24" s="57">
        <f>C25</f>
        <v>0</v>
      </c>
      <c r="P24" s="59">
        <f>G25</f>
        <v>571803</v>
      </c>
      <c r="Q24" s="58">
        <f t="shared" si="1"/>
        <v>-100</v>
      </c>
    </row>
    <row r="25" spans="1:17" s="120" customFormat="1" ht="30" customHeight="1" hidden="1">
      <c r="A25" s="76" t="s">
        <v>158</v>
      </c>
      <c r="B25" s="56"/>
      <c r="C25" s="56"/>
      <c r="D25" s="56"/>
      <c r="E25" s="56"/>
      <c r="F25" s="73">
        <f aca="true" t="shared" si="2" ref="F25:F38">SUM(G25:I25)</f>
        <v>685080</v>
      </c>
      <c r="G25" s="64">
        <v>571803</v>
      </c>
      <c r="H25" s="57">
        <f>SUM(H26:H38)</f>
        <v>82450</v>
      </c>
      <c r="I25" s="57">
        <f>SUM(I26:I38)</f>
        <v>30827</v>
      </c>
      <c r="J25" s="74">
        <f aca="true" t="shared" si="3" ref="J25:J38">B25/F25*100-100</f>
        <v>-100</v>
      </c>
      <c r="K25" s="75"/>
      <c r="L25" s="70" t="s">
        <v>159</v>
      </c>
      <c r="M25" s="55">
        <f t="shared" si="0"/>
        <v>-119322</v>
      </c>
      <c r="N25" s="56">
        <v>119322</v>
      </c>
      <c r="O25" s="57">
        <f>D25</f>
        <v>0</v>
      </c>
      <c r="P25" s="59">
        <f>H25</f>
        <v>82450</v>
      </c>
      <c r="Q25" s="58">
        <f t="shared" si="1"/>
        <v>-100</v>
      </c>
    </row>
    <row r="26" spans="1:17" s="120" customFormat="1" ht="30" customHeight="1" hidden="1">
      <c r="A26" s="76" t="s">
        <v>9</v>
      </c>
      <c r="B26" s="56"/>
      <c r="C26" s="77"/>
      <c r="D26" s="77"/>
      <c r="E26" s="77"/>
      <c r="F26" s="73">
        <f t="shared" si="2"/>
        <v>195802</v>
      </c>
      <c r="G26" s="64">
        <v>157075</v>
      </c>
      <c r="H26" s="78">
        <v>38727</v>
      </c>
      <c r="I26" s="78"/>
      <c r="J26" s="74">
        <f t="shared" si="3"/>
        <v>-100</v>
      </c>
      <c r="K26" s="75"/>
      <c r="L26" s="70" t="s">
        <v>160</v>
      </c>
      <c r="M26" s="55">
        <f t="shared" si="0"/>
        <v>-28509</v>
      </c>
      <c r="N26" s="56">
        <v>28509</v>
      </c>
      <c r="O26" s="57">
        <f>E25</f>
        <v>0</v>
      </c>
      <c r="P26" s="59">
        <f>I25</f>
        <v>30827</v>
      </c>
      <c r="Q26" s="58">
        <f t="shared" si="1"/>
        <v>-100</v>
      </c>
    </row>
    <row r="27" spans="1:17" s="120" customFormat="1" ht="30" customHeight="1" hidden="1">
      <c r="A27" s="76" t="s">
        <v>10</v>
      </c>
      <c r="B27" s="56"/>
      <c r="C27" s="77"/>
      <c r="D27" s="77"/>
      <c r="E27" s="77"/>
      <c r="F27" s="73">
        <f t="shared" si="2"/>
        <v>35534</v>
      </c>
      <c r="G27" s="79">
        <v>31684</v>
      </c>
      <c r="H27" s="78">
        <v>3850</v>
      </c>
      <c r="I27" s="78"/>
      <c r="J27" s="74">
        <f t="shared" si="3"/>
        <v>-100</v>
      </c>
      <c r="K27" s="80"/>
      <c r="L27" s="70" t="s">
        <v>161</v>
      </c>
      <c r="M27" s="55">
        <f t="shared" si="0"/>
        <v>1700</v>
      </c>
      <c r="N27" s="60">
        <v>9187</v>
      </c>
      <c r="O27" s="61">
        <v>10887</v>
      </c>
      <c r="P27" s="62">
        <v>3608</v>
      </c>
      <c r="Q27" s="58">
        <f t="shared" si="1"/>
        <v>201.74611973392462</v>
      </c>
    </row>
    <row r="28" spans="1:17" s="120" customFormat="1" ht="30" customHeight="1" hidden="1">
      <c r="A28" s="76" t="s">
        <v>11</v>
      </c>
      <c r="B28" s="56"/>
      <c r="C28" s="56"/>
      <c r="D28" s="77"/>
      <c r="E28" s="77"/>
      <c r="F28" s="73">
        <f t="shared" si="2"/>
        <v>25775</v>
      </c>
      <c r="G28" s="79">
        <v>21185</v>
      </c>
      <c r="H28" s="78"/>
      <c r="I28" s="78">
        <v>4590</v>
      </c>
      <c r="J28" s="74">
        <f t="shared" si="3"/>
        <v>-100</v>
      </c>
      <c r="K28" s="81"/>
      <c r="L28" s="70" t="s">
        <v>162</v>
      </c>
      <c r="M28" s="55">
        <f t="shared" si="0"/>
        <v>54464</v>
      </c>
      <c r="N28" s="60">
        <v>398390</v>
      </c>
      <c r="O28" s="61">
        <v>452854</v>
      </c>
      <c r="P28" s="62">
        <v>270064</v>
      </c>
      <c r="Q28" s="58">
        <f t="shared" si="1"/>
        <v>67.68395639552108</v>
      </c>
    </row>
    <row r="29" spans="1:17" s="120" customFormat="1" ht="30" customHeight="1" hidden="1">
      <c r="A29" s="76" t="s">
        <v>12</v>
      </c>
      <c r="B29" s="56"/>
      <c r="C29" s="77"/>
      <c r="D29" s="77"/>
      <c r="E29" s="77"/>
      <c r="F29" s="73">
        <f t="shared" si="2"/>
        <v>27992</v>
      </c>
      <c r="G29" s="79">
        <v>26720</v>
      </c>
      <c r="H29" s="78"/>
      <c r="I29" s="78">
        <v>1272</v>
      </c>
      <c r="J29" s="74">
        <f t="shared" si="3"/>
        <v>-100</v>
      </c>
      <c r="K29" s="80"/>
      <c r="L29" s="70" t="s">
        <v>163</v>
      </c>
      <c r="M29" s="55">
        <f t="shared" si="0"/>
        <v>7871</v>
      </c>
      <c r="N29" s="60">
        <v>21454</v>
      </c>
      <c r="O29" s="61">
        <v>29325</v>
      </c>
      <c r="P29" s="62">
        <v>30695</v>
      </c>
      <c r="Q29" s="58">
        <f t="shared" si="1"/>
        <v>-4.463267633165017</v>
      </c>
    </row>
    <row r="30" spans="1:17" s="120" customFormat="1" ht="30" customHeight="1" hidden="1">
      <c r="A30" s="76" t="s">
        <v>13</v>
      </c>
      <c r="B30" s="56"/>
      <c r="C30" s="77"/>
      <c r="D30" s="77"/>
      <c r="E30" s="77"/>
      <c r="F30" s="73">
        <f t="shared" si="2"/>
        <v>51604</v>
      </c>
      <c r="G30" s="79">
        <v>47104</v>
      </c>
      <c r="H30" s="78">
        <v>1343</v>
      </c>
      <c r="I30" s="78">
        <v>3157</v>
      </c>
      <c r="J30" s="74">
        <f t="shared" si="3"/>
        <v>-100</v>
      </c>
      <c r="K30" s="80"/>
      <c r="L30" s="70" t="s">
        <v>164</v>
      </c>
      <c r="M30" s="55">
        <f t="shared" si="0"/>
        <v>-901056</v>
      </c>
      <c r="N30" s="59">
        <v>407990</v>
      </c>
      <c r="O30" s="55">
        <f>O23-SUM(O27:O29)</f>
        <v>-493066</v>
      </c>
      <c r="P30" s="59">
        <f>P23-SUM(P27:P29)</f>
        <v>380713</v>
      </c>
      <c r="Q30" s="58">
        <f t="shared" si="1"/>
        <v>-229.51120660445008</v>
      </c>
    </row>
    <row r="31" spans="1:17" s="120" customFormat="1" ht="30" customHeight="1" hidden="1">
      <c r="A31" s="76" t="s">
        <v>14</v>
      </c>
      <c r="B31" s="56"/>
      <c r="C31" s="56"/>
      <c r="D31" s="77"/>
      <c r="E31" s="77"/>
      <c r="F31" s="73">
        <f t="shared" si="2"/>
        <v>49012</v>
      </c>
      <c r="G31" s="79">
        <v>44281</v>
      </c>
      <c r="H31" s="78">
        <v>2470</v>
      </c>
      <c r="I31" s="78">
        <v>2261</v>
      </c>
      <c r="J31" s="74">
        <f t="shared" si="3"/>
        <v>-100</v>
      </c>
      <c r="K31" s="80"/>
      <c r="L31" s="70" t="s">
        <v>165</v>
      </c>
      <c r="M31" s="55">
        <f t="shared" si="0"/>
        <v>57024</v>
      </c>
      <c r="N31" s="63">
        <v>254104</v>
      </c>
      <c r="O31" s="63">
        <v>311128</v>
      </c>
      <c r="P31" s="64">
        <v>150838</v>
      </c>
      <c r="Q31" s="58">
        <f t="shared" si="1"/>
        <v>106.26632546175364</v>
      </c>
    </row>
    <row r="32" spans="1:17" s="120" customFormat="1" ht="30" customHeight="1" hidden="1">
      <c r="A32" s="76" t="s">
        <v>15</v>
      </c>
      <c r="B32" s="56"/>
      <c r="C32" s="77"/>
      <c r="D32" s="77"/>
      <c r="E32" s="77"/>
      <c r="F32" s="73">
        <f t="shared" si="2"/>
        <v>66917</v>
      </c>
      <c r="G32" s="79">
        <v>61562</v>
      </c>
      <c r="H32" s="78">
        <v>2240</v>
      </c>
      <c r="I32" s="78">
        <v>3115</v>
      </c>
      <c r="J32" s="74">
        <f t="shared" si="3"/>
        <v>-100</v>
      </c>
      <c r="K32" s="80"/>
      <c r="L32" s="70" t="s">
        <v>166</v>
      </c>
      <c r="M32" s="65">
        <f t="shared" si="0"/>
        <v>9.539999999999992</v>
      </c>
      <c r="N32" s="66">
        <v>242.9</v>
      </c>
      <c r="O32" s="66">
        <v>252.44</v>
      </c>
      <c r="P32" s="64">
        <v>205.37</v>
      </c>
      <c r="Q32" s="58">
        <f t="shared" si="1"/>
        <v>22.919608511467104</v>
      </c>
    </row>
    <row r="33" spans="1:17" s="120" customFormat="1" ht="30" customHeight="1" hidden="1">
      <c r="A33" s="76" t="s">
        <v>106</v>
      </c>
      <c r="B33" s="56"/>
      <c r="C33" s="77"/>
      <c r="D33" s="77"/>
      <c r="E33" s="77"/>
      <c r="F33" s="73">
        <f t="shared" si="2"/>
        <v>29412</v>
      </c>
      <c r="G33" s="79">
        <v>25052</v>
      </c>
      <c r="H33" s="78">
        <v>1426</v>
      </c>
      <c r="I33" s="78">
        <v>2934</v>
      </c>
      <c r="J33" s="74">
        <f t="shared" si="3"/>
        <v>-100</v>
      </c>
      <c r="K33" s="80"/>
      <c r="L33" s="70" t="s">
        <v>167</v>
      </c>
      <c r="M33" s="65">
        <f t="shared" si="0"/>
        <v>9.079999999999984</v>
      </c>
      <c r="N33" s="66">
        <v>165.33</v>
      </c>
      <c r="O33" s="66">
        <v>174.41</v>
      </c>
      <c r="P33" s="64">
        <v>111.22</v>
      </c>
      <c r="Q33" s="58">
        <f t="shared" si="1"/>
        <v>56.81532098543428</v>
      </c>
    </row>
    <row r="34" spans="1:17" s="120" customFormat="1" ht="30" customHeight="1" hidden="1">
      <c r="A34" s="76" t="s">
        <v>17</v>
      </c>
      <c r="B34" s="56"/>
      <c r="C34" s="77"/>
      <c r="D34" s="77"/>
      <c r="E34" s="77"/>
      <c r="F34" s="73">
        <f t="shared" si="2"/>
        <v>65826</v>
      </c>
      <c r="G34" s="79">
        <v>56990</v>
      </c>
      <c r="H34" s="78">
        <v>2210</v>
      </c>
      <c r="I34" s="78">
        <v>6626</v>
      </c>
      <c r="J34" s="74">
        <f t="shared" si="3"/>
        <v>-100</v>
      </c>
      <c r="K34" s="80"/>
      <c r="L34" s="70" t="s">
        <v>168</v>
      </c>
      <c r="M34" s="65">
        <f t="shared" si="0"/>
        <v>1.8399999999999963</v>
      </c>
      <c r="N34" s="66">
        <v>42.17</v>
      </c>
      <c r="O34" s="66">
        <v>44.01</v>
      </c>
      <c r="P34" s="67">
        <v>23.81</v>
      </c>
      <c r="Q34" s="58">
        <f t="shared" si="1"/>
        <v>84.83830323393533</v>
      </c>
    </row>
    <row r="35" spans="1:17" s="120" customFormat="1" ht="30" customHeight="1" hidden="1">
      <c r="A35" s="76" t="s">
        <v>20</v>
      </c>
      <c r="B35" s="56"/>
      <c r="C35" s="77"/>
      <c r="D35" s="77"/>
      <c r="E35" s="77"/>
      <c r="F35" s="73">
        <f t="shared" si="2"/>
        <v>45071</v>
      </c>
      <c r="G35" s="79">
        <v>38156</v>
      </c>
      <c r="H35" s="78">
        <v>1115</v>
      </c>
      <c r="I35" s="78">
        <v>5800</v>
      </c>
      <c r="J35" s="74">
        <f t="shared" si="3"/>
        <v>-100</v>
      </c>
      <c r="K35" s="80"/>
      <c r="L35" s="70" t="s">
        <v>167</v>
      </c>
      <c r="M35" s="65">
        <f t="shared" si="0"/>
        <v>1.4500000000000028</v>
      </c>
      <c r="N35" s="66">
        <v>21.97</v>
      </c>
      <c r="O35" s="66">
        <v>23.42</v>
      </c>
      <c r="P35" s="67">
        <v>19.33</v>
      </c>
      <c r="Q35" s="58">
        <f t="shared" si="1"/>
        <v>21.158820486290765</v>
      </c>
    </row>
    <row r="36" spans="1:17" s="120" customFormat="1" ht="30" customHeight="1" hidden="1">
      <c r="A36" s="76" t="s">
        <v>107</v>
      </c>
      <c r="B36" s="56"/>
      <c r="C36" s="77"/>
      <c r="D36" s="77"/>
      <c r="E36" s="77"/>
      <c r="F36" s="73">
        <f t="shared" si="2"/>
        <v>16710</v>
      </c>
      <c r="G36" s="79">
        <v>15638</v>
      </c>
      <c r="H36" s="78"/>
      <c r="I36" s="78">
        <v>1072</v>
      </c>
      <c r="J36" s="74">
        <f t="shared" si="3"/>
        <v>-100</v>
      </c>
      <c r="K36" s="80"/>
      <c r="L36" s="70" t="s">
        <v>169</v>
      </c>
      <c r="M36" s="55">
        <f t="shared" si="0"/>
        <v>1617</v>
      </c>
      <c r="N36" s="63">
        <v>51856</v>
      </c>
      <c r="O36" s="63">
        <v>53473</v>
      </c>
      <c r="P36" s="64">
        <v>20138</v>
      </c>
      <c r="Q36" s="58">
        <f t="shared" si="1"/>
        <v>165.53282351772765</v>
      </c>
    </row>
    <row r="37" spans="1:17" s="120" customFormat="1" ht="30" customHeight="1" hidden="1">
      <c r="A37" s="76" t="s">
        <v>108</v>
      </c>
      <c r="B37" s="56"/>
      <c r="C37" s="77"/>
      <c r="D37" s="77"/>
      <c r="E37" s="77"/>
      <c r="F37" s="73">
        <f t="shared" si="2"/>
        <v>70062</v>
      </c>
      <c r="G37" s="79">
        <v>44301</v>
      </c>
      <c r="H37" s="78">
        <v>25761</v>
      </c>
      <c r="I37" s="78"/>
      <c r="J37" s="74">
        <f t="shared" si="3"/>
        <v>-100</v>
      </c>
      <c r="K37" s="80"/>
      <c r="L37" s="70" t="s">
        <v>170</v>
      </c>
      <c r="M37" s="65">
        <f t="shared" si="0"/>
        <v>0.9699999999999989</v>
      </c>
      <c r="N37" s="68">
        <v>40.1</v>
      </c>
      <c r="O37" s="68">
        <v>41.07</v>
      </c>
      <c r="P37" s="64">
        <v>21.8</v>
      </c>
      <c r="Q37" s="58">
        <f t="shared" si="1"/>
        <v>88.39449541284404</v>
      </c>
    </row>
    <row r="38" spans="1:17" s="120" customFormat="1" ht="30" customHeight="1" hidden="1">
      <c r="A38" s="116"/>
      <c r="B38" s="56"/>
      <c r="C38" s="77"/>
      <c r="D38" s="77"/>
      <c r="E38" s="77"/>
      <c r="F38" s="73">
        <f t="shared" si="2"/>
        <v>5363</v>
      </c>
      <c r="G38" s="82">
        <v>2055</v>
      </c>
      <c r="H38" s="78">
        <v>3308</v>
      </c>
      <c r="I38" s="78"/>
      <c r="J38" s="74">
        <f t="shared" si="3"/>
        <v>-100</v>
      </c>
      <c r="K38" s="80"/>
      <c r="L38" s="83"/>
      <c r="M38" s="83"/>
      <c r="N38" s="83"/>
      <c r="O38" s="83"/>
      <c r="P38" s="83"/>
      <c r="Q38" s="84"/>
    </row>
    <row r="39" ht="28.5" customHeight="1" hidden="1"/>
    <row r="40" ht="28.5" customHeight="1" hidden="1"/>
    <row r="41" ht="28.5" customHeight="1" hidden="1"/>
  </sheetData>
  <sheetProtection/>
  <mergeCells count="11">
    <mergeCell ref="I23:I24"/>
    <mergeCell ref="C23:C24"/>
    <mergeCell ref="D23:D24"/>
    <mergeCell ref="G23:G24"/>
    <mergeCell ref="E4:E5"/>
    <mergeCell ref="E23:E24"/>
    <mergeCell ref="A1:E1"/>
    <mergeCell ref="D3:E3"/>
    <mergeCell ref="A4:A5"/>
    <mergeCell ref="B4:B5"/>
    <mergeCell ref="H23:H24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29.140625" style="116" customWidth="1"/>
    <col min="2" max="2" width="9.421875" style="116" customWidth="1"/>
    <col min="3" max="3" width="11.140625" style="116" customWidth="1"/>
    <col min="4" max="4" width="10.421875" style="116" customWidth="1"/>
    <col min="5" max="5" width="9.28125" style="116" customWidth="1"/>
    <col min="6" max="16384" width="9.00390625" style="116" customWidth="1"/>
  </cols>
  <sheetData>
    <row r="1" spans="1:5" ht="36" customHeight="1">
      <c r="A1" s="349" t="s">
        <v>171</v>
      </c>
      <c r="B1" s="349"/>
      <c r="C1" s="349"/>
      <c r="D1" s="349"/>
      <c r="E1" s="349"/>
    </row>
    <row r="2" ht="23.25" customHeight="1"/>
    <row r="3" spans="1:5" ht="23.25" customHeight="1">
      <c r="A3" s="331" t="s">
        <v>136</v>
      </c>
      <c r="B3" s="333" t="s">
        <v>24</v>
      </c>
      <c r="C3" s="6" t="s">
        <v>25</v>
      </c>
      <c r="D3" s="7" t="s">
        <v>26</v>
      </c>
      <c r="E3" s="369" t="s">
        <v>27</v>
      </c>
    </row>
    <row r="4" spans="1:5" ht="28.5" customHeight="1">
      <c r="A4" s="332"/>
      <c r="B4" s="334"/>
      <c r="C4" s="8" t="s">
        <v>28</v>
      </c>
      <c r="D4" s="9" t="s">
        <v>29</v>
      </c>
      <c r="E4" s="370"/>
    </row>
    <row r="5" spans="1:5" ht="31.5" customHeight="1">
      <c r="A5" s="121" t="s">
        <v>172</v>
      </c>
      <c r="B5" s="122">
        <v>42.39</v>
      </c>
      <c r="C5" s="122">
        <v>968.36</v>
      </c>
      <c r="D5" s="122">
        <v>977.93</v>
      </c>
      <c r="E5" s="123">
        <v>-0.9785976501385392</v>
      </c>
    </row>
    <row r="6" spans="1:5" ht="31.5" customHeight="1">
      <c r="A6" s="19" t="s">
        <v>173</v>
      </c>
      <c r="B6" s="124">
        <v>39.96</v>
      </c>
      <c r="C6" s="124">
        <v>806.08</v>
      </c>
      <c r="D6" s="124">
        <v>826.88</v>
      </c>
      <c r="E6" s="125">
        <v>-2.515479876160981</v>
      </c>
    </row>
    <row r="7" spans="1:5" ht="31.5" customHeight="1">
      <c r="A7" s="19" t="s">
        <v>174</v>
      </c>
      <c r="B7" s="124">
        <v>1.9000000000000057</v>
      </c>
      <c r="C7" s="124">
        <v>90.81</v>
      </c>
      <c r="D7" s="124">
        <v>91.78</v>
      </c>
      <c r="E7" s="125">
        <v>-1.056875136195245</v>
      </c>
    </row>
    <row r="8" spans="1:5" ht="31.5" customHeight="1">
      <c r="A8" s="36" t="s">
        <v>175</v>
      </c>
      <c r="B8" s="124">
        <v>15.57</v>
      </c>
      <c r="C8" s="124">
        <v>167.58</v>
      </c>
      <c r="D8" s="124">
        <v>110.01</v>
      </c>
      <c r="E8" s="125">
        <v>52.33160621761658</v>
      </c>
    </row>
    <row r="9" spans="1:5" ht="31.5" customHeight="1">
      <c r="A9" s="19" t="s">
        <v>173</v>
      </c>
      <c r="B9" s="124">
        <v>13.43</v>
      </c>
      <c r="C9" s="124">
        <v>146.62</v>
      </c>
      <c r="D9" s="124">
        <v>94.43</v>
      </c>
      <c r="E9" s="125">
        <v>55.26845282219631</v>
      </c>
    </row>
    <row r="10" spans="1:5" ht="31.5" customHeight="1">
      <c r="A10" s="19" t="s">
        <v>174</v>
      </c>
      <c r="B10" s="124">
        <v>2.04</v>
      </c>
      <c r="C10" s="124">
        <v>13.79</v>
      </c>
      <c r="D10" s="124">
        <v>10.76</v>
      </c>
      <c r="E10" s="125">
        <v>28.159851301115253</v>
      </c>
    </row>
    <row r="11" spans="1:5" ht="31.5" customHeight="1">
      <c r="A11" s="36" t="s">
        <v>176</v>
      </c>
      <c r="B11" s="126">
        <v>51353</v>
      </c>
      <c r="C11" s="126">
        <v>540753</v>
      </c>
      <c r="D11" s="126">
        <v>464852</v>
      </c>
      <c r="E11" s="125">
        <v>16.327992565375652</v>
      </c>
    </row>
    <row r="12" spans="1:5" ht="31.5" customHeight="1">
      <c r="A12" s="19" t="s">
        <v>177</v>
      </c>
      <c r="B12" s="126">
        <v>10348</v>
      </c>
      <c r="C12" s="126">
        <v>128946</v>
      </c>
      <c r="D12" s="126">
        <v>242386</v>
      </c>
      <c r="E12" s="125">
        <v>-46.80138291815534</v>
      </c>
    </row>
    <row r="13" spans="1:5" ht="31.5" customHeight="1">
      <c r="A13" s="19" t="s">
        <v>178</v>
      </c>
      <c r="B13" s="126">
        <v>41005</v>
      </c>
      <c r="C13" s="126">
        <v>411807</v>
      </c>
      <c r="D13" s="126">
        <v>222466</v>
      </c>
      <c r="E13" s="125">
        <v>85.11008423759137</v>
      </c>
    </row>
    <row r="14" spans="1:5" ht="31.5" customHeight="1">
      <c r="A14" s="36" t="s">
        <v>179</v>
      </c>
      <c r="B14" s="124">
        <v>13.88</v>
      </c>
      <c r="C14" s="124">
        <v>179.86</v>
      </c>
      <c r="D14" s="124">
        <v>163.35</v>
      </c>
      <c r="E14" s="125">
        <v>10.107131925313766</v>
      </c>
    </row>
    <row r="15" spans="1:5" ht="31.5" customHeight="1">
      <c r="A15" s="19" t="s">
        <v>180</v>
      </c>
      <c r="B15" s="127">
        <v>5.61</v>
      </c>
      <c r="C15" s="127">
        <v>54.42</v>
      </c>
      <c r="D15" s="127">
        <v>88.52</v>
      </c>
      <c r="E15" s="125">
        <v>-38.522367826479886</v>
      </c>
    </row>
    <row r="16" spans="1:5" ht="31.5" customHeight="1">
      <c r="A16" s="118" t="s">
        <v>181</v>
      </c>
      <c r="B16" s="128">
        <v>8.27</v>
      </c>
      <c r="C16" s="129">
        <v>125.44</v>
      </c>
      <c r="D16" s="128">
        <v>74.83</v>
      </c>
      <c r="E16" s="130">
        <v>67.63330215154352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2012-09-20T08:02:27Z</cp:lastPrinted>
  <dcterms:created xsi:type="dcterms:W3CDTF">2003-01-07T10:46:14Z</dcterms:created>
  <dcterms:modified xsi:type="dcterms:W3CDTF">2012-09-21T08:48:18Z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