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940" firstSheet="4" activeTab="12"/>
  </bookViews>
  <sheets>
    <sheet name="县市1" sheetId="1" r:id="rId1"/>
    <sheet name="县市2" sheetId="2" r:id="rId2"/>
    <sheet name="农业及农产品" sheetId="3" r:id="rId3"/>
    <sheet name="规模工业生产" sheetId="4" r:id="rId4"/>
    <sheet name="十大优势产业" sheetId="5" r:id="rId5"/>
    <sheet name="分县市区园区工业" sheetId="6" r:id="rId6"/>
    <sheet name="工业主要产品" sheetId="7" r:id="rId7"/>
    <sheet name="用电量" sheetId="8" r:id="rId8"/>
    <sheet name="交通运输" sheetId="9" r:id="rId9"/>
    <sheet name="固定资产投资" sheetId="10" r:id="rId10"/>
    <sheet name="贸易招商旅游" sheetId="11" r:id="rId11"/>
    <sheet name="热点商品销售情况" sheetId="12" r:id="rId12"/>
    <sheet name="财政金融" sheetId="13" r:id="rId13"/>
    <sheet name="人民生活和物价" sheetId="14" r:id="rId14"/>
    <sheet name="省1" sheetId="15" r:id="rId15"/>
    <sheet name="省2" sheetId="16" r:id="rId16"/>
    <sheet name="长2" sheetId="17" r:id="rId17"/>
  </sheets>
  <definedNames/>
  <calcPr fullCalcOnLoad="1"/>
</workbook>
</file>

<file path=xl/sharedStrings.xml><?xml version="1.0" encoding="utf-8"?>
<sst xmlns="http://schemas.openxmlformats.org/spreadsheetml/2006/main" count="575" uniqueCount="341">
  <si>
    <t>单位：万元</t>
  </si>
  <si>
    <r>
      <t>地区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总量</t>
    </r>
  </si>
  <si>
    <t>第一产业</t>
  </si>
  <si>
    <t>第二产业</t>
  </si>
  <si>
    <t>第三产业</t>
  </si>
  <si>
    <t>绝对数</t>
  </si>
  <si>
    <r>
      <t>±</t>
    </r>
    <r>
      <rPr>
        <sz val="12"/>
        <rFont val="Times New Roman"/>
        <family val="1"/>
      </rPr>
      <t>%</t>
    </r>
  </si>
  <si>
    <t>岳阳市</t>
  </si>
  <si>
    <t>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</si>
  <si>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</si>
  <si>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</si>
  <si>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</si>
  <si>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</si>
  <si>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</si>
  <si>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</si>
  <si>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</si>
  <si>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</si>
  <si>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经济技术开发区</t>
  </si>
  <si>
    <t>洞庭湖度假区</t>
  </si>
  <si>
    <t>屈原管理区</t>
  </si>
  <si>
    <t>单位:万元</t>
  </si>
  <si>
    <t>规模工业增加值</t>
  </si>
  <si>
    <t>固定资产投资</t>
  </si>
  <si>
    <t>社会消费品零售总额</t>
  </si>
  <si>
    <t xml:space="preserve"> 财政总收入</t>
  </si>
  <si>
    <t>一般预算收入</t>
  </si>
  <si>
    <t>城镇居民人均可支配收入（元）</t>
  </si>
  <si>
    <t>农民人均现金收入（元）</t>
  </si>
  <si>
    <t xml:space="preserve"> 累计</t>
  </si>
  <si>
    <t>±%</t>
  </si>
  <si>
    <t>全    市</t>
  </si>
  <si>
    <t>岳阳楼区</t>
  </si>
  <si>
    <t>汩罗市</t>
  </si>
  <si>
    <t>农业及农产品</t>
  </si>
  <si>
    <t>计量单位</t>
  </si>
  <si>
    <t>本月止累计</t>
  </si>
  <si>
    <t>±％</t>
  </si>
  <si>
    <r>
      <t>1</t>
    </r>
    <r>
      <rPr>
        <b/>
        <sz val="10"/>
        <rFont val="宋体"/>
        <family val="0"/>
      </rPr>
      <t>、农林牧渔业增加值（现价）</t>
    </r>
  </si>
  <si>
    <t>亿元</t>
  </si>
  <si>
    <t>2、农林牧渔业总产值（现价）</t>
  </si>
  <si>
    <t xml:space="preserve">   其中：农业产值</t>
  </si>
  <si>
    <t xml:space="preserve">        林业产值</t>
  </si>
  <si>
    <t xml:space="preserve">        牧业产值</t>
  </si>
  <si>
    <t xml:space="preserve">        渔业产值</t>
  </si>
  <si>
    <t xml:space="preserve">        农林牧渔服务业产值</t>
  </si>
  <si>
    <t xml:space="preserve">    出栏生猪</t>
  </si>
  <si>
    <t>万头</t>
  </si>
  <si>
    <t xml:space="preserve">    出栏肉用牛</t>
  </si>
  <si>
    <t xml:space="preserve">    出栏家禽</t>
  </si>
  <si>
    <t>万羽</t>
  </si>
  <si>
    <t xml:space="preserve">    水产品产量</t>
  </si>
  <si>
    <t>万吨</t>
  </si>
  <si>
    <t>工业生产、销售及效益指数</t>
  </si>
  <si>
    <t xml:space="preserve"> 指       标</t>
  </si>
  <si>
    <t>本 月</t>
  </si>
  <si>
    <t>本月止</t>
  </si>
  <si>
    <t>上年同</t>
  </si>
  <si>
    <t>累 计</t>
  </si>
  <si>
    <t>期数</t>
  </si>
  <si>
    <r>
      <t>1</t>
    </r>
    <r>
      <rPr>
        <b/>
        <sz val="10"/>
        <rFont val="宋体"/>
        <family val="0"/>
      </rPr>
      <t>、规模工业增加值</t>
    </r>
  </si>
  <si>
    <r>
      <t>2</t>
    </r>
    <r>
      <rPr>
        <b/>
        <sz val="10"/>
        <rFont val="宋体"/>
        <family val="0"/>
      </rPr>
      <t>、规模工业销售产值</t>
    </r>
  </si>
  <si>
    <r>
      <t>3</t>
    </r>
    <r>
      <rPr>
        <b/>
        <sz val="10"/>
        <rFont val="宋体"/>
        <family val="0"/>
      </rPr>
      <t>、规模工业产品销售率（%）</t>
    </r>
  </si>
  <si>
    <r>
      <t>4</t>
    </r>
    <r>
      <rPr>
        <b/>
        <sz val="10"/>
        <rFont val="宋体"/>
        <family val="0"/>
      </rPr>
      <t>、上月规模工业经济效益综合指数（%）</t>
    </r>
  </si>
  <si>
    <t>_</t>
  </si>
  <si>
    <r>
      <t>总资产贡献率（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</si>
  <si>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资产保值增值率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</si>
  <si>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资产负债率（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</si>
  <si>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流动资产周转率（次）</t>
  </si>
  <si>
    <r>
      <t>成本费用利润率（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</si>
  <si>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全员劳动生产率（元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人）</t>
    </r>
  </si>
  <si>
    <t>利税总额</t>
  </si>
  <si>
    <t>利润总额</t>
  </si>
  <si>
    <t>十大优势产业</t>
  </si>
  <si>
    <t>指标</t>
  </si>
  <si>
    <t>本月</t>
  </si>
  <si>
    <t>上年同期数</t>
  </si>
  <si>
    <t>累计增长%</t>
  </si>
  <si>
    <t>合计</t>
  </si>
  <si>
    <t xml:space="preserve"> 石化行业</t>
  </si>
  <si>
    <t>造纸行业</t>
  </si>
  <si>
    <t xml:space="preserve"> 电力行业</t>
  </si>
  <si>
    <t xml:space="preserve"> 食品行业</t>
  </si>
  <si>
    <t xml:space="preserve"> 机械行业</t>
  </si>
  <si>
    <t xml:space="preserve"> 纺织行业</t>
  </si>
  <si>
    <t xml:space="preserve"> 建材行业</t>
  </si>
  <si>
    <t>有色及循环行业</t>
  </si>
  <si>
    <t xml:space="preserve"> 医药行业</t>
  </si>
  <si>
    <t xml:space="preserve"> 电子及光伏行业</t>
  </si>
  <si>
    <t>分县市区园区规模工业</t>
  </si>
  <si>
    <t>单位:家、万元</t>
  </si>
  <si>
    <t>去年同期</t>
  </si>
  <si>
    <t>岳阳市合计</t>
  </si>
  <si>
    <t>省级及以上园区</t>
  </si>
  <si>
    <t>国家级：开发区</t>
  </si>
  <si>
    <t>市级园区</t>
  </si>
  <si>
    <t>屈原区</t>
  </si>
  <si>
    <t>工业主要产品产量及景气指数</t>
  </si>
  <si>
    <t xml:space="preserve"> 指     标</t>
  </si>
  <si>
    <t>单位</t>
  </si>
  <si>
    <t>发电量</t>
  </si>
  <si>
    <t>万千瓦小时</t>
  </si>
  <si>
    <t>精制食用植物油</t>
  </si>
  <si>
    <t>吨</t>
  </si>
  <si>
    <t>饲料</t>
  </si>
  <si>
    <t>精制茶</t>
  </si>
  <si>
    <t>纱</t>
  </si>
  <si>
    <t>机制纸及纸板</t>
  </si>
  <si>
    <t>原油加工量</t>
  </si>
  <si>
    <t>汽油</t>
  </si>
  <si>
    <t>柴油</t>
  </si>
  <si>
    <t>合成氨</t>
  </si>
  <si>
    <t>农用氮、磷、钾化学肥料总计（折纯）</t>
  </si>
  <si>
    <t>水泥</t>
  </si>
  <si>
    <t>瓷质砖</t>
  </si>
  <si>
    <t>平方米</t>
  </si>
  <si>
    <t>铜材</t>
  </si>
  <si>
    <t>电子元件</t>
  </si>
  <si>
    <t>万只</t>
  </si>
  <si>
    <t>交流电动机</t>
  </si>
  <si>
    <t>千瓦</t>
  </si>
  <si>
    <t>企业景气指数</t>
  </si>
  <si>
    <t>本季度企业景气指数</t>
  </si>
  <si>
    <t>下季度企业预计景气指数</t>
  </si>
  <si>
    <t>本季度企业家信心指数</t>
  </si>
  <si>
    <t>下季度企业家信心预计指数</t>
  </si>
  <si>
    <t>用电量</t>
  </si>
  <si>
    <t>单位：万千瓦时</t>
  </si>
  <si>
    <t>全社会用电量</t>
  </si>
  <si>
    <t>其中：工业用电量</t>
  </si>
  <si>
    <t>本月累计</t>
  </si>
  <si>
    <t>增长±%</t>
  </si>
  <si>
    <t>全  市</t>
  </si>
  <si>
    <t>市  直</t>
  </si>
  <si>
    <t>经济开发区</t>
  </si>
  <si>
    <t>南湖风景区</t>
  </si>
  <si>
    <t>注：用电量数据由市电业局提供。</t>
  </si>
  <si>
    <t>交通运输</t>
  </si>
  <si>
    <t>指     标</t>
  </si>
  <si>
    <t>计算单位</t>
  </si>
  <si>
    <t>本月    止累计</t>
  </si>
  <si>
    <t xml:space="preserve"> 上年         同期累计</t>
  </si>
  <si>
    <t xml:space="preserve"> 累计±%</t>
  </si>
  <si>
    <t>一、客运量总计</t>
  </si>
  <si>
    <t>万人</t>
  </si>
  <si>
    <r>
      <t>1</t>
    </r>
    <r>
      <rPr>
        <sz val="10"/>
        <rFont val="宋体"/>
        <family val="0"/>
      </rPr>
      <t>、全社会公路客运量</t>
    </r>
  </si>
  <si>
    <r>
      <t>2</t>
    </r>
    <r>
      <rPr>
        <sz val="10"/>
        <rFont val="宋体"/>
        <family val="0"/>
      </rPr>
      <t>、全社会水路客运量</t>
    </r>
  </si>
  <si>
    <t>二、旅客周转量总计</t>
  </si>
  <si>
    <t>万人公里</t>
  </si>
  <si>
    <r>
      <t>1</t>
    </r>
    <r>
      <rPr>
        <sz val="10"/>
        <rFont val="宋体"/>
        <family val="0"/>
      </rPr>
      <t>、全社会公路旅客周转量</t>
    </r>
  </si>
  <si>
    <r>
      <t>2</t>
    </r>
    <r>
      <rPr>
        <sz val="10"/>
        <rFont val="宋体"/>
        <family val="0"/>
      </rPr>
      <t>、全社会水路旅客周转量</t>
    </r>
  </si>
  <si>
    <t>三、货运量总计</t>
  </si>
  <si>
    <r>
      <t>1</t>
    </r>
    <r>
      <rPr>
        <sz val="10"/>
        <rFont val="宋体"/>
        <family val="0"/>
      </rPr>
      <t>、全社会公路货运量</t>
    </r>
  </si>
  <si>
    <r>
      <t>2</t>
    </r>
    <r>
      <rPr>
        <sz val="10"/>
        <rFont val="宋体"/>
        <family val="0"/>
      </rPr>
      <t>、全社会水路货运量</t>
    </r>
  </si>
  <si>
    <t>四、货物周转量总计</t>
  </si>
  <si>
    <t>万吨公里</t>
  </si>
  <si>
    <r>
      <t>1</t>
    </r>
    <r>
      <rPr>
        <sz val="10"/>
        <rFont val="宋体"/>
        <family val="0"/>
      </rPr>
      <t>、全社会公路货物周转量</t>
    </r>
  </si>
  <si>
    <r>
      <t>2</t>
    </r>
    <r>
      <rPr>
        <sz val="10"/>
        <rFont val="宋体"/>
        <family val="0"/>
      </rPr>
      <t>、全社会水路货物周转量</t>
    </r>
  </si>
  <si>
    <t>五、主要港口货物吞吐量</t>
  </si>
  <si>
    <r>
      <t xml:space="preserve">        </t>
    </r>
    <r>
      <rPr>
        <sz val="10"/>
        <rFont val="宋体"/>
        <family val="0"/>
      </rPr>
      <t>主要港口集装箱</t>
    </r>
    <r>
      <rPr>
        <sz val="10"/>
        <rFont val="Times New Roman"/>
        <family val="1"/>
      </rPr>
      <t>(TEU)</t>
    </r>
  </si>
  <si>
    <t>箱</t>
  </si>
  <si>
    <t>注：交通运输数据由市交通局提供。</t>
  </si>
  <si>
    <t xml:space="preserve"> 指         标</t>
  </si>
  <si>
    <t>1、固定资产投资完成额</t>
  </si>
  <si>
    <t>　　其中：城镇固定资产</t>
  </si>
  <si>
    <t>　　　　　房地产投资</t>
  </si>
  <si>
    <t>　　其中：第一产业</t>
  </si>
  <si>
    <t>　　　　  第二产业</t>
  </si>
  <si>
    <t xml:space="preserve">           其中：工业</t>
  </si>
  <si>
    <t xml:space="preserve">         第三产业</t>
  </si>
  <si>
    <t>2、新增固定资产总额</t>
  </si>
  <si>
    <t>3、亿元以上投资项目完成情况</t>
  </si>
  <si>
    <t xml:space="preserve">   施工项目个数（个）</t>
  </si>
  <si>
    <t xml:space="preserve">     其中：新开工项目（个）</t>
  </si>
  <si>
    <t xml:space="preserve">   计划总投资额</t>
  </si>
  <si>
    <t xml:space="preserve">   本年完成投资额</t>
  </si>
  <si>
    <t>城镇投资</t>
  </si>
  <si>
    <t>房地产投资</t>
  </si>
  <si>
    <t>城镇工矿私人建房投资</t>
  </si>
  <si>
    <t>同期</t>
  </si>
  <si>
    <r>
      <t xml:space="preserve">   </t>
    </r>
    <r>
      <rPr>
        <sz val="14"/>
        <color indexed="8"/>
        <rFont val="宋体"/>
        <family val="0"/>
      </rPr>
      <t>城镇以上固定资产投资总额</t>
    </r>
  </si>
  <si>
    <t>全市合计</t>
  </si>
  <si>
    <t>（+-%）</t>
  </si>
  <si>
    <r>
      <t xml:space="preserve">     </t>
    </r>
    <r>
      <rPr>
        <sz val="14"/>
        <color indexed="8"/>
        <rFont val="宋体"/>
        <family val="0"/>
      </rPr>
      <t>总计中：⒈城镇投资</t>
    </r>
  </si>
  <si>
    <t>市直</t>
  </si>
  <si>
    <r>
      <t xml:space="preserve">                   </t>
    </r>
    <r>
      <rPr>
        <sz val="14"/>
        <color indexed="8"/>
        <rFont val="宋体"/>
        <family val="0"/>
      </rPr>
      <t>⒉房地产投资</t>
    </r>
  </si>
  <si>
    <r>
      <t xml:space="preserve">                   3.</t>
    </r>
    <r>
      <rPr>
        <sz val="14"/>
        <color indexed="8"/>
        <rFont val="宋体"/>
        <family val="0"/>
      </rPr>
      <t>城镇私人建房</t>
    </r>
  </si>
  <si>
    <r>
      <t xml:space="preserve">    </t>
    </r>
    <r>
      <rPr>
        <sz val="14"/>
        <color indexed="8"/>
        <rFont val="宋体"/>
        <family val="0"/>
      </rPr>
      <t>总计中：⒈农林牧渔业</t>
    </r>
  </si>
  <si>
    <r>
      <t xml:space="preserve">                   </t>
    </r>
    <r>
      <rPr>
        <sz val="14"/>
        <color indexed="8"/>
        <rFont val="宋体"/>
        <family val="0"/>
      </rPr>
      <t>⒉工业建筑业</t>
    </r>
  </si>
  <si>
    <r>
      <t xml:space="preserve">                   </t>
    </r>
    <r>
      <rPr>
        <sz val="14"/>
        <color indexed="8"/>
        <rFont val="宋体"/>
        <family val="0"/>
      </rPr>
      <t>⒊交通运输邮电业</t>
    </r>
  </si>
  <si>
    <r>
      <t xml:space="preserve">                   </t>
    </r>
    <r>
      <rPr>
        <sz val="14"/>
        <color indexed="8"/>
        <rFont val="宋体"/>
        <family val="0"/>
      </rPr>
      <t>⒋其它</t>
    </r>
  </si>
  <si>
    <r>
      <t>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新增固定资产总额</t>
    </r>
  </si>
  <si>
    <r>
      <t>3</t>
    </r>
    <r>
      <rPr>
        <sz val="14"/>
        <color indexed="8"/>
        <rFont val="宋体"/>
        <family val="0"/>
      </rPr>
      <t>、房屋施工面积（万㎡）</t>
    </r>
  </si>
  <si>
    <r>
      <t xml:space="preserve">          </t>
    </r>
    <r>
      <rPr>
        <sz val="14"/>
        <color indexed="8"/>
        <rFont val="宋体"/>
        <family val="0"/>
      </rPr>
      <t>其中：住宅</t>
    </r>
  </si>
  <si>
    <r>
      <t xml:space="preserve">     </t>
    </r>
    <r>
      <rPr>
        <sz val="14"/>
        <color indexed="8"/>
        <rFont val="宋体"/>
        <family val="0"/>
      </rPr>
      <t>房屋竣工面积（万㎡）</t>
    </r>
  </si>
  <si>
    <r>
      <t>4</t>
    </r>
    <r>
      <rPr>
        <sz val="14"/>
        <color indexed="8"/>
        <rFont val="宋体"/>
        <family val="0"/>
      </rPr>
      <t>、商品房销售额</t>
    </r>
  </si>
  <si>
    <r>
      <t xml:space="preserve">     </t>
    </r>
    <r>
      <rPr>
        <sz val="14"/>
        <color indexed="8"/>
        <rFont val="宋体"/>
        <family val="0"/>
      </rPr>
      <t>商品房销售面积（万㎡）</t>
    </r>
  </si>
  <si>
    <t>贸易招商旅游</t>
  </si>
  <si>
    <r>
      <t xml:space="preserve">         </t>
    </r>
    <r>
      <rPr>
        <sz val="12"/>
        <rFont val="仿宋_GB2312"/>
        <family val="3"/>
      </rPr>
      <t>单位：万元</t>
    </r>
  </si>
  <si>
    <t>1、社会消费品零售总额</t>
  </si>
  <si>
    <t xml:space="preserve">   ⑴按销售单位所在地分</t>
  </si>
  <si>
    <t xml:space="preserve">   城镇</t>
  </si>
  <si>
    <t xml:space="preserve">      其中：城区</t>
  </si>
  <si>
    <t xml:space="preserve">   乡村</t>
  </si>
  <si>
    <t xml:space="preserve">   ⑵按行业分</t>
  </si>
  <si>
    <t xml:space="preserve">      批发业</t>
  </si>
  <si>
    <t xml:space="preserve">      零售业</t>
  </si>
  <si>
    <t xml:space="preserve">      住宿业</t>
  </si>
  <si>
    <t xml:space="preserve">      餐饮业</t>
  </si>
  <si>
    <t>2、进出口总额（万美元）</t>
  </si>
  <si>
    <t xml:space="preserve">      出口总额</t>
  </si>
  <si>
    <t xml:space="preserve">      进口总额</t>
  </si>
  <si>
    <t>3、实际利用外资项目（个）</t>
  </si>
  <si>
    <t xml:space="preserve">   实际利用外资金额（万美元）</t>
  </si>
  <si>
    <r>
      <t>4</t>
    </r>
    <r>
      <rPr>
        <b/>
        <sz val="10"/>
        <rFont val="宋体"/>
        <family val="0"/>
      </rPr>
      <t>、旅游人数和收入</t>
    </r>
  </si>
  <si>
    <t xml:space="preserve">  入境旅游者（人次）</t>
  </si>
  <si>
    <t xml:space="preserve">  国内旅游者(万人次)</t>
  </si>
  <si>
    <r>
      <t xml:space="preserve">    </t>
    </r>
    <r>
      <rPr>
        <sz val="10"/>
        <rFont val="宋体"/>
        <family val="0"/>
      </rPr>
      <t>旅游总收入（万元）</t>
    </r>
  </si>
  <si>
    <r>
      <t xml:space="preserve">    </t>
    </r>
    <r>
      <rPr>
        <sz val="10"/>
        <rFont val="宋体"/>
        <family val="0"/>
      </rPr>
      <t>旅游创汇（万美元）</t>
    </r>
  </si>
  <si>
    <t>注:进出口数据由岳阳海关提供；实际利用外资数据由市商务局提供；旅游数据由旅游局提供。</t>
  </si>
  <si>
    <t>热点商品销售</t>
  </si>
  <si>
    <t>本月止          累计</t>
  </si>
  <si>
    <t>上年         同期</t>
  </si>
  <si>
    <t>财政金融</t>
  </si>
  <si>
    <t>1、财政总收入</t>
  </si>
  <si>
    <t>其中：税收收入</t>
  </si>
  <si>
    <t xml:space="preserve">      非税收入</t>
  </si>
  <si>
    <t xml:space="preserve"> 一般预算收入</t>
  </si>
  <si>
    <t>2、财政总支出</t>
  </si>
  <si>
    <t>本月余额</t>
  </si>
  <si>
    <t>年初余额</t>
  </si>
  <si>
    <t>上年同月余额</t>
  </si>
  <si>
    <t>同比±％</t>
  </si>
  <si>
    <t xml:space="preserve">       其中：单位存款</t>
  </si>
  <si>
    <t xml:space="preserve">             城乡居民储蓄存款</t>
  </si>
  <si>
    <t xml:space="preserve">       其中：短期贷款</t>
  </si>
  <si>
    <t xml:space="preserve">            中长期贷款</t>
  </si>
  <si>
    <t>注：财政数据由市财政局提供；金融数据由市人民银行提供。</t>
  </si>
  <si>
    <t>人民生活和物价</t>
  </si>
  <si>
    <r>
      <t xml:space="preserve">                                   </t>
    </r>
    <r>
      <rPr>
        <sz val="12"/>
        <rFont val="仿宋_GB2312"/>
        <family val="3"/>
      </rPr>
      <t>单位：元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人</t>
    </r>
  </si>
  <si>
    <t>1、城镇居民人均可支配收入</t>
  </si>
  <si>
    <t xml:space="preserve">      其中：工资性收入</t>
  </si>
  <si>
    <t xml:space="preserve">   城镇居民消费性支出</t>
  </si>
  <si>
    <t xml:space="preserve">      其中：食品支出</t>
  </si>
  <si>
    <r>
      <t>2</t>
    </r>
    <r>
      <rPr>
        <b/>
        <sz val="10"/>
        <rFont val="宋体"/>
        <family val="0"/>
      </rPr>
      <t>、农民人均现金收入</t>
    </r>
  </si>
  <si>
    <t>—</t>
  </si>
  <si>
    <t xml:space="preserve">   农民生活消费支出</t>
  </si>
  <si>
    <t xml:space="preserve">     其中：食品支出</t>
  </si>
  <si>
    <t>指       标</t>
  </si>
  <si>
    <t>上月=100</t>
  </si>
  <si>
    <t>上年同月=100</t>
  </si>
  <si>
    <t>上年同期=100</t>
  </si>
  <si>
    <t>1、居民消费价格指数（%）</t>
  </si>
  <si>
    <t xml:space="preserve">   其中： 城市</t>
  </si>
  <si>
    <t xml:space="preserve">   其中：食品类</t>
  </si>
  <si>
    <t xml:space="preserve">         衣着类   </t>
  </si>
  <si>
    <t xml:space="preserve">         家庭设备及用品</t>
  </si>
  <si>
    <t xml:space="preserve">         医疗保健</t>
  </si>
  <si>
    <t xml:space="preserve">         交通和通讯工具</t>
  </si>
  <si>
    <t xml:space="preserve">         娱乐教育文化用品</t>
  </si>
  <si>
    <t xml:space="preserve">         居住</t>
  </si>
  <si>
    <t xml:space="preserve">         服务项目</t>
  </si>
  <si>
    <t>2、商品零售价格总指数（%）</t>
  </si>
  <si>
    <t>注：城镇居民人均可支配收入和价格指数由岳阳调查队提供。</t>
  </si>
  <si>
    <t>单位：亿元</t>
  </si>
  <si>
    <t>财政总收入</t>
  </si>
  <si>
    <t>累计</t>
  </si>
  <si>
    <t>全省总计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</si>
  <si>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</si>
  <si>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</si>
  <si>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</si>
  <si>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</si>
  <si>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</si>
  <si>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</si>
  <si>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</si>
  <si>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</si>
  <si>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</si>
  <si>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</si>
  <si>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</si>
  <si>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</si>
  <si>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</si>
  <si>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单位:亿元</t>
  </si>
  <si>
    <t>绝对额</t>
  </si>
  <si>
    <t>四川宜宾</t>
  </si>
  <si>
    <t>四川泸洲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</si>
  <si>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</si>
  <si>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</si>
  <si>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</si>
  <si>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</si>
  <si>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</si>
  <si>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</si>
  <si>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</si>
  <si>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</si>
  <si>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</si>
  <si>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</si>
  <si>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</si>
  <si>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—</t>
  </si>
  <si>
    <t>说明：财政数据由市财政局提供。市本级完成财政总收入360213万元，增长20.5%，其中一般预算收入70177万元，增长2.4%；临港新区完成财政总收入7836万元，增长30.6%，其中一般预算收入4820万元，增长176.2%，均计入全市总量。</t>
  </si>
  <si>
    <t>其中：轻工业</t>
  </si>
  <si>
    <t xml:space="preserve">      重工业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</si>
  <si>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</si>
  <si>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</si>
  <si>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</si>
  <si>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</si>
  <si>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其中：国有控股企业</t>
  </si>
  <si>
    <t>其中：大中型工业企业</t>
  </si>
  <si>
    <r>
      <t xml:space="preserve">             </t>
    </r>
    <r>
      <rPr>
        <sz val="10"/>
        <rFont val="宋体"/>
        <family val="0"/>
      </rPr>
      <t>集体企业</t>
    </r>
  </si>
  <si>
    <t xml:space="preserve">      股份合作企业</t>
  </si>
  <si>
    <t>其中：省级及以上产业园区企业</t>
  </si>
  <si>
    <t>其中：非公有制企业</t>
  </si>
  <si>
    <t xml:space="preserve">  1、石油及制品类</t>
  </si>
  <si>
    <t xml:space="preserve">  2、烟酒类</t>
  </si>
  <si>
    <t xml:space="preserve">  3、家用电器类</t>
  </si>
  <si>
    <t xml:space="preserve">  4、通讯器材类</t>
  </si>
  <si>
    <t xml:space="preserve">  5、服装类</t>
  </si>
  <si>
    <t xml:space="preserve">  6、中西药品类</t>
  </si>
  <si>
    <t xml:space="preserve">  7、书报杂志类</t>
  </si>
  <si>
    <t xml:space="preserve">  8、汽车销售额</t>
  </si>
  <si>
    <t>注：数据来自21家重点监控企业。</t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</si>
  <si>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—</t>
    </r>
    <r>
      <rPr>
        <b/>
        <sz val="20"/>
        <rFont val="Times New Roman"/>
        <family val="1"/>
      </rPr>
      <t>3</t>
    </r>
    <r>
      <rPr>
        <b/>
        <sz val="20"/>
        <rFont val="宋体"/>
        <family val="0"/>
      </rPr>
      <t>月岳阳市各县（市）区主要经济指标（二）</t>
    </r>
  </si>
  <si>
    <t>2012年1—3月岳阳市各县（市）区主要经济指标（一）</t>
  </si>
  <si>
    <t/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</si>
  <si>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1--2</t>
    </r>
    <r>
      <rPr>
        <b/>
        <sz val="20"/>
        <rFont val="宋体"/>
        <family val="0"/>
      </rPr>
      <t>月长江沿岸城市主要经济指标</t>
    </r>
  </si>
  <si>
    <t>财政总收入</t>
  </si>
  <si>
    <t>绝对额</t>
  </si>
  <si>
    <t>绝对额</t>
  </si>
  <si>
    <t>±%</t>
  </si>
  <si>
    <t>城镇人均可支配收入（元）</t>
  </si>
  <si>
    <t>金融机构存款余额</t>
  </si>
  <si>
    <t>一般预算收入</t>
  </si>
  <si>
    <t>—</t>
  </si>
  <si>
    <r>
      <t>1</t>
    </r>
    <r>
      <rPr>
        <b/>
        <sz val="10"/>
        <rFont val="宋体"/>
        <family val="0"/>
      </rPr>
      <t>、金融机构本外币存款余额</t>
    </r>
  </si>
  <si>
    <r>
      <t>2</t>
    </r>
    <r>
      <rPr>
        <b/>
        <sz val="10"/>
        <rFont val="宋体"/>
        <family val="0"/>
      </rPr>
      <t>、金融机构本外币贷款余额</t>
    </r>
  </si>
  <si>
    <t>单位：万元</t>
  </si>
  <si>
    <t xml:space="preserve"> 上划收入</t>
  </si>
  <si>
    <t>GDP</t>
  </si>
  <si>
    <t>全省</t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</si>
  <si>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1—3</t>
    </r>
    <r>
      <rPr>
        <b/>
        <sz val="20"/>
        <rFont val="宋体"/>
        <family val="0"/>
      </rPr>
      <t>月湖南省各市州主要经济指标（一）</t>
    </r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</si>
  <si>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1—3</t>
    </r>
    <r>
      <rPr>
        <b/>
        <sz val="20"/>
        <rFont val="宋体"/>
        <family val="0"/>
      </rPr>
      <t>月湖南省各市州主要经济指标（二）</t>
    </r>
  </si>
  <si>
    <t>实际利用外资（亿美元）</t>
  </si>
  <si>
    <t>—</t>
  </si>
  <si>
    <t>说明：数据以省统计局最终公布数据为准。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</si>
</sst>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0;[Red]0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0;_̀"/>
    <numFmt numFmtId="201" formatCode="0;_䀀"/>
  </numFmts>
  <fonts count="75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sz val="12"/>
      <name val="华文楷体"/>
      <family val="0"/>
    </font>
    <font>
      <b/>
      <sz val="10"/>
      <name val="Times New Roman"/>
      <family val="1"/>
    </font>
    <font>
      <sz val="8"/>
      <name val="宋体"/>
      <family val="0"/>
    </font>
    <font>
      <sz val="14"/>
      <color indexed="10"/>
      <name val="宋体"/>
      <family val="0"/>
    </font>
    <font>
      <sz val="15"/>
      <color indexed="8"/>
      <name val="宋体"/>
      <family val="0"/>
    </font>
    <font>
      <sz val="12"/>
      <color indexed="8"/>
      <name val="宋体"/>
      <family val="0"/>
    </font>
    <font>
      <sz val="15"/>
      <color indexed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name val="楷体_GB2312"/>
      <family val="3"/>
    </font>
    <font>
      <sz val="11"/>
      <name val="Times New Roman"/>
      <family val="1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0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186" fontId="6" fillId="33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0" xfId="0" applyFont="1" applyAlignment="1">
      <alignment/>
    </xf>
    <xf numFmtId="57" fontId="10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0" borderId="0" xfId="0" applyFont="1" applyAlignment="1">
      <alignment/>
    </xf>
    <xf numFmtId="0" fontId="17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7" fillId="3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57" fontId="10" fillId="0" borderId="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188" fontId="6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right"/>
    </xf>
    <xf numFmtId="0" fontId="18" fillId="33" borderId="0" xfId="0" applyFont="1" applyFill="1" applyAlignment="1">
      <alignment/>
    </xf>
    <xf numFmtId="187" fontId="6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8" fillId="0" borderId="17" xfId="0" applyNumberFormat="1" applyFont="1" applyBorder="1" applyAlignment="1">
      <alignment horizontal="right" vertical="center"/>
    </xf>
    <xf numFmtId="186" fontId="19" fillId="0" borderId="18" xfId="0" applyNumberFormat="1" applyFont="1" applyBorder="1" applyAlignment="1">
      <alignment vertical="center"/>
    </xf>
    <xf numFmtId="186" fontId="8" fillId="0" borderId="18" xfId="0" applyNumberFormat="1" applyFont="1" applyBorder="1" applyAlignment="1">
      <alignment vertical="center"/>
    </xf>
    <xf numFmtId="187" fontId="8" fillId="0" borderId="16" xfId="0" applyNumberFormat="1" applyFont="1" applyBorder="1" applyAlignment="1">
      <alignment horizontal="right" vertical="center"/>
    </xf>
    <xf numFmtId="186" fontId="19" fillId="0" borderId="17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88" fontId="8" fillId="0" borderId="17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vertical="center"/>
    </xf>
    <xf numFmtId="2" fontId="13" fillId="0" borderId="17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187" fontId="8" fillId="0" borderId="20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186" fontId="8" fillId="0" borderId="17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186" fontId="19" fillId="0" borderId="18" xfId="0" applyNumberFormat="1" applyFont="1" applyBorder="1" applyAlignment="1">
      <alignment horizontal="right" vertical="center"/>
    </xf>
    <xf numFmtId="186" fontId="8" fillId="0" borderId="18" xfId="0" applyNumberFormat="1" applyFont="1" applyBorder="1" applyAlignment="1">
      <alignment horizontal="right" vertical="center"/>
    </xf>
    <xf numFmtId="186" fontId="13" fillId="0" borderId="17" xfId="0" applyNumberFormat="1" applyFont="1" applyBorder="1" applyAlignment="1">
      <alignment vertical="center"/>
    </xf>
    <xf numFmtId="186" fontId="21" fillId="0" borderId="0" xfId="0" applyNumberFormat="1" applyFont="1" applyBorder="1" applyAlignment="1">
      <alignment vertical="center"/>
    </xf>
    <xf numFmtId="187" fontId="20" fillId="0" borderId="0" xfId="0" applyNumberFormat="1" applyFont="1" applyBorder="1" applyAlignment="1">
      <alignment horizontal="center" vertical="center"/>
    </xf>
    <xf numFmtId="186" fontId="13" fillId="0" borderId="2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86" fontId="6" fillId="33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188" fontId="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186" fontId="6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7" fontId="23" fillId="0" borderId="0" xfId="0" applyNumberFormat="1" applyFont="1" applyAlignment="1">
      <alignment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87" fontId="6" fillId="33" borderId="0" xfId="0" applyNumberFormat="1" applyFont="1" applyFill="1" applyBorder="1" applyAlignment="1">
      <alignment vertical="center"/>
    </xf>
    <xf numFmtId="189" fontId="24" fillId="0" borderId="17" xfId="0" applyNumberFormat="1" applyFont="1" applyBorder="1" applyAlignment="1">
      <alignment horizontal="center" vertical="center"/>
    </xf>
    <xf numFmtId="190" fontId="1" fillId="0" borderId="0" xfId="0" applyNumberFormat="1" applyFont="1" applyAlignment="1">
      <alignment/>
    </xf>
    <xf numFmtId="191" fontId="6" fillId="0" borderId="15" xfId="0" applyNumberFormat="1" applyFont="1" applyBorder="1" applyAlignment="1">
      <alignment horizontal="center" vertical="center"/>
    </xf>
    <xf numFmtId="190" fontId="3" fillId="0" borderId="0" xfId="0" applyNumberFormat="1" applyFont="1" applyAlignment="1">
      <alignment horizontal="center"/>
    </xf>
    <xf numFmtId="189" fontId="24" fillId="33" borderId="17" xfId="0" applyNumberFormat="1" applyFont="1" applyFill="1" applyBorder="1" applyAlignment="1">
      <alignment horizontal="center" vertical="center"/>
    </xf>
    <xf numFmtId="189" fontId="24" fillId="33" borderId="18" xfId="0" applyNumberFormat="1" applyFont="1" applyFill="1" applyBorder="1" applyAlignment="1">
      <alignment horizontal="center" vertical="center"/>
    </xf>
    <xf numFmtId="190" fontId="24" fillId="33" borderId="16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7" fontId="6" fillId="0" borderId="1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7" fontId="6" fillId="0" borderId="20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87" fontId="1" fillId="0" borderId="0" xfId="0" applyNumberFormat="1" applyFont="1" applyBorder="1" applyAlignment="1">
      <alignment/>
    </xf>
    <xf numFmtId="0" fontId="6" fillId="0" borderId="13" xfId="0" applyFont="1" applyBorder="1" applyAlignment="1">
      <alignment vertical="center"/>
    </xf>
    <xf numFmtId="188" fontId="6" fillId="33" borderId="15" xfId="0" applyNumberFormat="1" applyFont="1" applyFill="1" applyBorder="1" applyAlignment="1">
      <alignment horizontal="center" vertical="center"/>
    </xf>
    <xf numFmtId="187" fontId="6" fillId="33" borderId="19" xfId="0" applyNumberFormat="1" applyFont="1" applyFill="1" applyBorder="1" applyAlignment="1">
      <alignment horizontal="center" vertical="center"/>
    </xf>
    <xf numFmtId="186" fontId="6" fillId="33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7" fontId="6" fillId="33" borderId="20" xfId="0" applyNumberFormat="1" applyFont="1" applyFill="1" applyBorder="1" applyAlignment="1">
      <alignment horizontal="center" vertical="center"/>
    </xf>
    <xf numFmtId="186" fontId="6" fillId="0" borderId="15" xfId="0" applyNumberFormat="1" applyFont="1" applyBorder="1" applyAlignment="1">
      <alignment horizontal="center" vertical="center"/>
    </xf>
    <xf numFmtId="190" fontId="6" fillId="0" borderId="19" xfId="0" applyNumberFormat="1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6" fontId="14" fillId="0" borderId="17" xfId="0" applyNumberFormat="1" applyFont="1" applyBorder="1" applyAlignment="1">
      <alignment horizontal="center" vertical="center" wrapText="1"/>
    </xf>
    <xf numFmtId="190" fontId="14" fillId="0" borderId="16" xfId="0" applyNumberFormat="1" applyFont="1" applyBorder="1" applyAlignment="1">
      <alignment horizontal="center" vertical="center" wrapText="1"/>
    </xf>
    <xf numFmtId="187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187" fontId="6" fillId="0" borderId="15" xfId="0" applyNumberFormat="1" applyFont="1" applyBorder="1" applyAlignment="1">
      <alignment horizontal="center" vertical="center"/>
    </xf>
    <xf numFmtId="190" fontId="6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91" fontId="1" fillId="0" borderId="0" xfId="0" applyNumberFormat="1" applyFont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/>
    </xf>
    <xf numFmtId="191" fontId="29" fillId="0" borderId="1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91" fontId="15" fillId="0" borderId="11" xfId="0" applyNumberFormat="1" applyFont="1" applyBorder="1" applyAlignment="1">
      <alignment horizontal="center" vertical="center"/>
    </xf>
    <xf numFmtId="190" fontId="15" fillId="0" borderId="11" xfId="0" applyNumberFormat="1" applyFont="1" applyBorder="1" applyAlignment="1">
      <alignment horizontal="center" vertical="center"/>
    </xf>
    <xf numFmtId="191" fontId="15" fillId="0" borderId="10" xfId="0" applyNumberFormat="1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91" fontId="15" fillId="0" borderId="10" xfId="0" applyNumberFormat="1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91" fontId="26" fillId="0" borderId="10" xfId="0" applyNumberFormat="1" applyFont="1" applyBorder="1" applyAlignment="1">
      <alignment horizontal="center" vertical="center"/>
    </xf>
    <xf numFmtId="190" fontId="26" fillId="0" borderId="10" xfId="0" applyNumberFormat="1" applyFont="1" applyBorder="1" applyAlignment="1">
      <alignment horizontal="center" vertical="center"/>
    </xf>
    <xf numFmtId="190" fontId="15" fillId="0" borderId="13" xfId="0" applyNumberFormat="1" applyFont="1" applyBorder="1" applyAlignment="1">
      <alignment horizontal="center" vertical="center"/>
    </xf>
    <xf numFmtId="192" fontId="5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189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17" fillId="33" borderId="10" xfId="0" applyFont="1" applyFill="1" applyBorder="1" applyAlignment="1">
      <alignment horizontal="left" vertical="center"/>
    </xf>
    <xf numFmtId="188" fontId="6" fillId="0" borderId="0" xfId="0" applyNumberFormat="1" applyFont="1" applyAlignment="1">
      <alignment/>
    </xf>
    <xf numFmtId="0" fontId="6" fillId="33" borderId="13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190" fontId="14" fillId="33" borderId="16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90" fontId="6" fillId="33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6" fontId="15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86" fontId="15" fillId="0" borderId="21" xfId="0" applyNumberFormat="1" applyFont="1" applyFill="1" applyBorder="1" applyAlignment="1">
      <alignment horizontal="center" vertical="center" wrapText="1"/>
    </xf>
    <xf numFmtId="187" fontId="15" fillId="0" borderId="24" xfId="0" applyNumberFormat="1" applyFont="1" applyFill="1" applyBorder="1" applyAlignment="1">
      <alignment horizontal="center" vertical="center" wrapText="1"/>
    </xf>
    <xf numFmtId="187" fontId="15" fillId="0" borderId="15" xfId="0" applyNumberFormat="1" applyFont="1" applyFill="1" applyBorder="1" applyAlignment="1">
      <alignment horizontal="center" vertical="center" wrapText="1"/>
    </xf>
    <xf numFmtId="187" fontId="15" fillId="0" borderId="21" xfId="0" applyNumberFormat="1" applyFont="1" applyFill="1" applyBorder="1" applyAlignment="1">
      <alignment horizontal="center" vertical="center" wrapText="1"/>
    </xf>
    <xf numFmtId="187" fontId="15" fillId="0" borderId="25" xfId="0" applyNumberFormat="1" applyFont="1" applyFill="1" applyBorder="1" applyAlignment="1">
      <alignment horizontal="center" vertical="center" wrapText="1"/>
    </xf>
    <xf numFmtId="187" fontId="15" fillId="0" borderId="19" xfId="0" applyNumberFormat="1" applyFont="1" applyFill="1" applyBorder="1" applyAlignment="1">
      <alignment horizontal="center" vertical="center" wrapText="1"/>
    </xf>
    <xf numFmtId="187" fontId="15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93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90" fontId="6" fillId="33" borderId="19" xfId="0" applyNumberFormat="1" applyFont="1" applyFill="1" applyBorder="1" applyAlignment="1">
      <alignment horizontal="center" vertical="center"/>
    </xf>
    <xf numFmtId="189" fontId="6" fillId="33" borderId="10" xfId="0" applyNumberFormat="1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/>
    </xf>
    <xf numFmtId="187" fontId="15" fillId="0" borderId="20" xfId="0" applyNumberFormat="1" applyFont="1" applyBorder="1" applyAlignment="1">
      <alignment horizontal="center" vertical="center"/>
    </xf>
    <xf numFmtId="187" fontId="15" fillId="0" borderId="19" xfId="0" applyNumberFormat="1" applyFont="1" applyBorder="1" applyAlignment="1">
      <alignment horizontal="center" vertical="center"/>
    </xf>
    <xf numFmtId="190" fontId="1" fillId="0" borderId="20" xfId="0" applyNumberFormat="1" applyFont="1" applyBorder="1" applyAlignment="1">
      <alignment horizontal="center"/>
    </xf>
    <xf numFmtId="188" fontId="6" fillId="33" borderId="21" xfId="0" applyNumberFormat="1" applyFont="1" applyFill="1" applyBorder="1" applyAlignment="1">
      <alignment horizontal="center" vertical="center"/>
    </xf>
    <xf numFmtId="190" fontId="1" fillId="0" borderId="19" xfId="0" applyNumberFormat="1" applyFont="1" applyBorder="1" applyAlignment="1">
      <alignment horizontal="center"/>
    </xf>
    <xf numFmtId="187" fontId="6" fillId="33" borderId="0" xfId="0" applyNumberFormat="1" applyFont="1" applyFill="1" applyBorder="1" applyAlignment="1">
      <alignment horizontal="center" vertical="center"/>
    </xf>
    <xf numFmtId="189" fontId="6" fillId="33" borderId="21" xfId="0" applyNumberFormat="1" applyFont="1" applyFill="1" applyBorder="1" applyAlignment="1">
      <alignment horizontal="center" vertical="center"/>
    </xf>
    <xf numFmtId="189" fontId="6" fillId="33" borderId="15" xfId="0" applyNumberFormat="1" applyFont="1" applyFill="1" applyBorder="1" applyAlignment="1">
      <alignment horizontal="center" vertical="center"/>
    </xf>
    <xf numFmtId="190" fontId="6" fillId="33" borderId="20" xfId="0" applyNumberFormat="1" applyFont="1" applyFill="1" applyBorder="1" applyAlignment="1">
      <alignment horizontal="center" vertical="center"/>
    </xf>
    <xf numFmtId="189" fontId="7" fillId="33" borderId="15" xfId="0" applyNumberFormat="1" applyFont="1" applyFill="1" applyBorder="1" applyAlignment="1">
      <alignment horizontal="center" vertical="center"/>
    </xf>
    <xf numFmtId="190" fontId="15" fillId="0" borderId="20" xfId="0" applyNumberFormat="1" applyFont="1" applyBorder="1" applyAlignment="1">
      <alignment horizontal="center" vertical="center"/>
    </xf>
    <xf numFmtId="191" fontId="15" fillId="0" borderId="21" xfId="0" applyNumberFormat="1" applyFont="1" applyBorder="1" applyAlignment="1">
      <alignment horizontal="center" vertical="center"/>
    </xf>
    <xf numFmtId="190" fontId="15" fillId="0" borderId="21" xfId="0" applyNumberFormat="1" applyFont="1" applyBorder="1" applyAlignment="1">
      <alignment horizontal="center" vertical="center"/>
    </xf>
    <xf numFmtId="190" fontId="15" fillId="0" borderId="19" xfId="0" applyNumberFormat="1" applyFont="1" applyBorder="1" applyAlignment="1">
      <alignment horizontal="center" vertical="center"/>
    </xf>
    <xf numFmtId="191" fontId="15" fillId="0" borderId="15" xfId="0" applyNumberFormat="1" applyFont="1" applyBorder="1" applyAlignment="1">
      <alignment horizontal="center" vertical="center"/>
    </xf>
    <xf numFmtId="190" fontId="15" fillId="0" borderId="15" xfId="0" applyNumberFormat="1" applyFont="1" applyBorder="1" applyAlignment="1">
      <alignment horizontal="center" vertical="center"/>
    </xf>
    <xf numFmtId="190" fontId="26" fillId="0" borderId="19" xfId="0" applyNumberFormat="1" applyFont="1" applyBorder="1" applyAlignment="1">
      <alignment horizontal="center" vertical="center"/>
    </xf>
    <xf numFmtId="191" fontId="26" fillId="0" borderId="15" xfId="0" applyNumberFormat="1" applyFont="1" applyBorder="1" applyAlignment="1">
      <alignment horizontal="center" vertical="center"/>
    </xf>
    <xf numFmtId="190" fontId="26" fillId="0" borderId="19" xfId="0" applyNumberFormat="1" applyFont="1" applyFill="1" applyBorder="1" applyAlignment="1">
      <alignment horizontal="center" vertical="center"/>
    </xf>
    <xf numFmtId="190" fontId="26" fillId="33" borderId="19" xfId="0" applyNumberFormat="1" applyFont="1" applyFill="1" applyBorder="1" applyAlignment="1">
      <alignment horizontal="center" vertical="center"/>
    </xf>
    <xf numFmtId="191" fontId="26" fillId="33" borderId="15" xfId="0" applyNumberFormat="1" applyFont="1" applyFill="1" applyBorder="1" applyAlignment="1">
      <alignment horizontal="center" vertical="center"/>
    </xf>
    <xf numFmtId="190" fontId="15" fillId="0" borderId="25" xfId="0" applyNumberFormat="1" applyFont="1" applyBorder="1" applyAlignment="1">
      <alignment horizontal="center" vertical="center"/>
    </xf>
    <xf numFmtId="191" fontId="15" fillId="0" borderId="24" xfId="0" applyNumberFormat="1" applyFont="1" applyBorder="1" applyAlignment="1">
      <alignment horizontal="center" vertical="center"/>
    </xf>
    <xf numFmtId="190" fontId="15" fillId="0" borderId="24" xfId="0" applyNumberFormat="1" applyFont="1" applyBorder="1" applyAlignment="1">
      <alignment horizontal="center" vertical="center"/>
    </xf>
    <xf numFmtId="187" fontId="5" fillId="33" borderId="15" xfId="0" applyNumberFormat="1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>
      <alignment horizontal="center" vertical="center"/>
    </xf>
    <xf numFmtId="188" fontId="5" fillId="33" borderId="15" xfId="0" applyNumberFormat="1" applyFont="1" applyFill="1" applyBorder="1" applyAlignment="1">
      <alignment horizontal="center" vertical="center"/>
    </xf>
    <xf numFmtId="189" fontId="37" fillId="0" borderId="24" xfId="0" applyNumberFormat="1" applyFont="1" applyBorder="1" applyAlignment="1">
      <alignment horizontal="center" vertical="center"/>
    </xf>
    <xf numFmtId="189" fontId="30" fillId="0" borderId="15" xfId="0" applyNumberFormat="1" applyFont="1" applyBorder="1" applyAlignment="1">
      <alignment horizontal="center" vertical="center"/>
    </xf>
    <xf numFmtId="187" fontId="37" fillId="0" borderId="24" xfId="0" applyNumberFormat="1" applyFont="1" applyBorder="1" applyAlignment="1">
      <alignment horizontal="center" vertical="center"/>
    </xf>
    <xf numFmtId="189" fontId="37" fillId="0" borderId="15" xfId="0" applyNumberFormat="1" applyFont="1" applyBorder="1" applyAlignment="1">
      <alignment horizontal="center" vertical="center"/>
    </xf>
    <xf numFmtId="187" fontId="37" fillId="0" borderId="1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187" fontId="30" fillId="0" borderId="15" xfId="0" applyNumberFormat="1" applyFont="1" applyBorder="1" applyAlignment="1">
      <alignment horizontal="center" vertical="center"/>
    </xf>
    <xf numFmtId="189" fontId="30" fillId="0" borderId="21" xfId="0" applyNumberFormat="1" applyFont="1" applyBorder="1" applyAlignment="1">
      <alignment horizontal="center" vertical="center"/>
    </xf>
    <xf numFmtId="187" fontId="30" fillId="0" borderId="21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186" fontId="29" fillId="0" borderId="15" xfId="0" applyNumberFormat="1" applyFont="1" applyBorder="1" applyAlignment="1">
      <alignment horizontal="center" vertical="center"/>
    </xf>
    <xf numFmtId="186" fontId="29" fillId="0" borderId="21" xfId="0" applyNumberFormat="1" applyFont="1" applyBorder="1" applyAlignment="1">
      <alignment horizontal="center" vertical="center"/>
    </xf>
    <xf numFmtId="194" fontId="5" fillId="0" borderId="15" xfId="0" applyNumberFormat="1" applyFont="1" applyBorder="1" applyAlignment="1">
      <alignment horizontal="center" vertical="center"/>
    </xf>
    <xf numFmtId="187" fontId="5" fillId="0" borderId="19" xfId="0" applyNumberFormat="1" applyFont="1" applyBorder="1" applyAlignment="1">
      <alignment horizontal="center" vertical="center"/>
    </xf>
    <xf numFmtId="194" fontId="6" fillId="0" borderId="1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92" fontId="26" fillId="0" borderId="19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92" fontId="15" fillId="0" borderId="19" xfId="0" applyNumberFormat="1" applyFont="1" applyBorder="1" applyAlignment="1">
      <alignment horizontal="center" vertical="center"/>
    </xf>
    <xf numFmtId="1" fontId="36" fillId="0" borderId="15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92" fontId="15" fillId="0" borderId="20" xfId="0" applyNumberFormat="1" applyFont="1" applyBorder="1" applyAlignment="1">
      <alignment horizontal="center" vertical="center"/>
    </xf>
    <xf numFmtId="201" fontId="6" fillId="0" borderId="15" xfId="0" applyNumberFormat="1" applyFont="1" applyBorder="1" applyAlignment="1">
      <alignment horizontal="center" vertical="center"/>
    </xf>
    <xf numFmtId="201" fontId="6" fillId="0" borderId="21" xfId="0" applyNumberFormat="1" applyFont="1" applyBorder="1" applyAlignment="1">
      <alignment horizontal="center" vertical="center"/>
    </xf>
    <xf numFmtId="187" fontId="37" fillId="0" borderId="19" xfId="0" applyNumberFormat="1" applyFont="1" applyBorder="1" applyAlignment="1">
      <alignment horizontal="center" vertical="center"/>
    </xf>
    <xf numFmtId="187" fontId="30" fillId="0" borderId="19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88" fontId="15" fillId="0" borderId="0" xfId="0" applyNumberFormat="1" applyFont="1" applyBorder="1" applyAlignment="1">
      <alignment horizontal="left" vertical="center" wrapText="1"/>
    </xf>
    <xf numFmtId="189" fontId="15" fillId="0" borderId="24" xfId="0" applyNumberFormat="1" applyFont="1" applyBorder="1" applyAlignment="1">
      <alignment horizontal="center" vertical="center"/>
    </xf>
    <xf numFmtId="189" fontId="15" fillId="0" borderId="15" xfId="0" applyNumberFormat="1" applyFont="1" applyBorder="1" applyAlignment="1">
      <alignment horizontal="center" vertical="center"/>
    </xf>
    <xf numFmtId="187" fontId="15" fillId="0" borderId="15" xfId="0" applyNumberFormat="1" applyFont="1" applyBorder="1" applyAlignment="1">
      <alignment horizontal="center" vertical="center"/>
    </xf>
    <xf numFmtId="189" fontId="15" fillId="0" borderId="21" xfId="0" applyNumberFormat="1" applyFont="1" applyBorder="1" applyAlignment="1">
      <alignment horizontal="center" vertical="center"/>
    </xf>
    <xf numFmtId="187" fontId="17" fillId="0" borderId="25" xfId="0" applyNumberFormat="1" applyFont="1" applyBorder="1" applyAlignment="1">
      <alignment horizontal="center" vertical="center"/>
    </xf>
    <xf numFmtId="187" fontId="7" fillId="0" borderId="19" xfId="0" applyNumberFormat="1" applyFont="1" applyBorder="1" applyAlignment="1">
      <alignment horizontal="center" vertical="center"/>
    </xf>
    <xf numFmtId="187" fontId="17" fillId="0" borderId="19" xfId="0" applyNumberFormat="1" applyFont="1" applyBorder="1" applyAlignment="1">
      <alignment horizontal="center" vertical="center"/>
    </xf>
    <xf numFmtId="187" fontId="7" fillId="0" borderId="26" xfId="0" applyNumberFormat="1" applyFont="1" applyBorder="1" applyAlignment="1">
      <alignment horizontal="center" vertical="center"/>
    </xf>
    <xf numFmtId="190" fontId="31" fillId="0" borderId="25" xfId="0" applyNumberFormat="1" applyFont="1" applyBorder="1" applyAlignment="1">
      <alignment horizontal="center" vertical="center"/>
    </xf>
    <xf numFmtId="191" fontId="17" fillId="0" borderId="24" xfId="0" applyNumberFormat="1" applyFont="1" applyBorder="1" applyAlignment="1">
      <alignment horizontal="center" vertical="center"/>
    </xf>
    <xf numFmtId="191" fontId="7" fillId="0" borderId="15" xfId="0" applyNumberFormat="1" applyFont="1" applyBorder="1" applyAlignment="1">
      <alignment horizontal="center" vertical="center"/>
    </xf>
    <xf numFmtId="191" fontId="17" fillId="0" borderId="15" xfId="0" applyNumberFormat="1" applyFont="1" applyBorder="1" applyAlignment="1">
      <alignment horizontal="center" vertical="center"/>
    </xf>
    <xf numFmtId="191" fontId="7" fillId="0" borderId="27" xfId="0" applyNumberFormat="1" applyFont="1" applyBorder="1" applyAlignment="1">
      <alignment horizontal="center" vertical="center"/>
    </xf>
    <xf numFmtId="189" fontId="26" fillId="0" borderId="15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87" fontId="17" fillId="0" borderId="15" xfId="0" applyNumberFormat="1" applyFont="1" applyBorder="1" applyAlignment="1">
      <alignment horizontal="center" vertical="center"/>
    </xf>
    <xf numFmtId="189" fontId="5" fillId="33" borderId="15" xfId="0" applyNumberFormat="1" applyFont="1" applyFill="1" applyBorder="1" applyAlignment="1">
      <alignment horizontal="center" vertical="center"/>
    </xf>
    <xf numFmtId="190" fontId="5" fillId="33" borderId="19" xfId="0" applyNumberFormat="1" applyFont="1" applyFill="1" applyBorder="1" applyAlignment="1">
      <alignment horizontal="center" vertical="center"/>
    </xf>
    <xf numFmtId="186" fontId="5" fillId="0" borderId="24" xfId="0" applyNumberFormat="1" applyFont="1" applyBorder="1" applyAlignment="1">
      <alignment horizontal="center" vertical="center"/>
    </xf>
    <xf numFmtId="190" fontId="5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6" fontId="5" fillId="0" borderId="15" xfId="0" applyNumberFormat="1" applyFont="1" applyBorder="1" applyAlignment="1">
      <alignment horizontal="center" vertical="center"/>
    </xf>
    <xf numFmtId="190" fontId="5" fillId="0" borderId="19" xfId="0" applyNumberFormat="1" applyFont="1" applyBorder="1" applyAlignment="1">
      <alignment horizontal="center" vertical="center"/>
    </xf>
    <xf numFmtId="187" fontId="5" fillId="0" borderId="15" xfId="0" applyNumberFormat="1" applyFont="1" applyBorder="1" applyAlignment="1">
      <alignment horizontal="center" vertical="center"/>
    </xf>
    <xf numFmtId="187" fontId="5" fillId="0" borderId="21" xfId="0" applyNumberFormat="1" applyFont="1" applyBorder="1" applyAlignment="1">
      <alignment horizontal="center" vertical="center"/>
    </xf>
    <xf numFmtId="191" fontId="15" fillId="0" borderId="25" xfId="0" applyNumberFormat="1" applyFont="1" applyFill="1" applyBorder="1" applyAlignment="1">
      <alignment horizontal="center" vertical="center"/>
    </xf>
    <xf numFmtId="191" fontId="15" fillId="0" borderId="19" xfId="0" applyNumberFormat="1" applyFont="1" applyFill="1" applyBorder="1" applyAlignment="1">
      <alignment horizontal="center" vertical="center"/>
    </xf>
    <xf numFmtId="190" fontId="15" fillId="0" borderId="19" xfId="0" applyNumberFormat="1" applyFont="1" applyFill="1" applyBorder="1" applyAlignment="1">
      <alignment horizontal="center" vertical="center"/>
    </xf>
    <xf numFmtId="190" fontId="15" fillId="0" borderId="20" xfId="0" applyNumberFormat="1" applyFont="1" applyFill="1" applyBorder="1" applyAlignment="1">
      <alignment horizontal="center" vertical="center"/>
    </xf>
    <xf numFmtId="191" fontId="6" fillId="33" borderId="19" xfId="0" applyNumberFormat="1" applyFont="1" applyFill="1" applyBorder="1" applyAlignment="1">
      <alignment horizontal="center" vertical="center"/>
    </xf>
    <xf numFmtId="188" fontId="6" fillId="33" borderId="19" xfId="0" applyNumberFormat="1" applyFont="1" applyFill="1" applyBorder="1" applyAlignment="1">
      <alignment horizontal="center" vertical="center"/>
    </xf>
    <xf numFmtId="194" fontId="5" fillId="0" borderId="24" xfId="0" applyNumberFormat="1" applyFont="1" applyBorder="1" applyAlignment="1">
      <alignment horizontal="center" vertical="center"/>
    </xf>
    <xf numFmtId="187" fontId="5" fillId="0" borderId="25" xfId="0" applyNumberFormat="1" applyFont="1" applyBorder="1" applyAlignment="1">
      <alignment horizontal="center" vertical="center"/>
    </xf>
    <xf numFmtId="194" fontId="6" fillId="0" borderId="21" xfId="0" applyNumberFormat="1" applyFont="1" applyBorder="1" applyAlignment="1">
      <alignment horizontal="center" vertical="center"/>
    </xf>
    <xf numFmtId="191" fontId="6" fillId="33" borderId="15" xfId="0" applyNumberFormat="1" applyFont="1" applyFill="1" applyBorder="1" applyAlignment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vertical="center"/>
    </xf>
    <xf numFmtId="189" fontId="5" fillId="33" borderId="24" xfId="0" applyNumberFormat="1" applyFont="1" applyFill="1" applyBorder="1" applyAlignment="1">
      <alignment horizontal="center" vertical="center"/>
    </xf>
    <xf numFmtId="190" fontId="5" fillId="33" borderId="25" xfId="0" applyNumberFormat="1" applyFont="1" applyFill="1" applyBorder="1" applyAlignment="1">
      <alignment horizontal="center" vertical="center"/>
    </xf>
    <xf numFmtId="187" fontId="7" fillId="0" borderId="15" xfId="0" applyNumberFormat="1" applyFont="1" applyBorder="1" applyAlignment="1">
      <alignment horizontal="center" vertical="center"/>
    </xf>
    <xf numFmtId="187" fontId="7" fillId="0" borderId="27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2" fontId="26" fillId="33" borderId="17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90" fontId="40" fillId="0" borderId="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190" fontId="42" fillId="0" borderId="0" xfId="0" applyNumberFormat="1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190" fontId="40" fillId="0" borderId="28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8" fontId="17" fillId="0" borderId="2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17" fillId="0" borderId="15" xfId="0" applyNumberFormat="1" applyFont="1" applyBorder="1" applyAlignment="1">
      <alignment horizontal="center" vertical="center"/>
    </xf>
    <xf numFmtId="188" fontId="7" fillId="0" borderId="27" xfId="0" applyNumberFormat="1" applyFont="1" applyBorder="1" applyAlignment="1">
      <alignment horizontal="center" vertical="center"/>
    </xf>
    <xf numFmtId="2" fontId="5" fillId="33" borderId="24" xfId="0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191" fontId="39" fillId="0" borderId="15" xfId="0" applyNumberFormat="1" applyFont="1" applyFill="1" applyBorder="1" applyAlignment="1">
      <alignment horizontal="center" vertical="center"/>
    </xf>
    <xf numFmtId="190" fontId="39" fillId="0" borderId="15" xfId="0" applyNumberFormat="1" applyFont="1" applyFill="1" applyBorder="1" applyAlignment="1">
      <alignment horizontal="center" vertical="center"/>
    </xf>
    <xf numFmtId="191" fontId="40" fillId="0" borderId="15" xfId="0" applyNumberFormat="1" applyFont="1" applyFill="1" applyBorder="1" applyAlignment="1">
      <alignment horizontal="center" vertical="center"/>
    </xf>
    <xf numFmtId="190" fontId="40" fillId="0" borderId="15" xfId="0" applyNumberFormat="1" applyFont="1" applyFill="1" applyBorder="1" applyAlignment="1">
      <alignment horizontal="center" vertical="center"/>
    </xf>
    <xf numFmtId="191" fontId="41" fillId="0" borderId="15" xfId="0" applyNumberFormat="1" applyFont="1" applyFill="1" applyBorder="1" applyAlignment="1">
      <alignment horizontal="center" vertical="center"/>
    </xf>
    <xf numFmtId="190" fontId="41" fillId="0" borderId="15" xfId="0" applyNumberFormat="1" applyFont="1" applyFill="1" applyBorder="1" applyAlignment="1">
      <alignment horizontal="center" vertical="center"/>
    </xf>
    <xf numFmtId="191" fontId="42" fillId="0" borderId="15" xfId="0" applyNumberFormat="1" applyFont="1" applyFill="1" applyBorder="1" applyAlignment="1">
      <alignment horizontal="center" vertical="center"/>
    </xf>
    <xf numFmtId="190" fontId="42" fillId="0" borderId="15" xfId="0" applyNumberFormat="1" applyFont="1" applyFill="1" applyBorder="1" applyAlignment="1">
      <alignment horizontal="center" vertical="center"/>
    </xf>
    <xf numFmtId="191" fontId="39" fillId="0" borderId="27" xfId="0" applyNumberFormat="1" applyFont="1" applyFill="1" applyBorder="1" applyAlignment="1">
      <alignment horizontal="center" vertical="center"/>
    </xf>
    <xf numFmtId="190" fontId="39" fillId="0" borderId="27" xfId="0" applyNumberFormat="1" applyFont="1" applyFill="1" applyBorder="1" applyAlignment="1">
      <alignment horizontal="center" vertical="center"/>
    </xf>
    <xf numFmtId="191" fontId="40" fillId="0" borderId="27" xfId="0" applyNumberFormat="1" applyFont="1" applyFill="1" applyBorder="1" applyAlignment="1">
      <alignment horizontal="center" vertical="center"/>
    </xf>
    <xf numFmtId="190" fontId="40" fillId="0" borderId="2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57" fontId="10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190" fontId="14" fillId="33" borderId="25" xfId="0" applyNumberFormat="1" applyFont="1" applyFill="1" applyBorder="1" applyAlignment="1">
      <alignment horizontal="center" vertical="center"/>
    </xf>
    <xf numFmtId="190" fontId="14" fillId="33" borderId="2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87" fontId="14" fillId="33" borderId="25" xfId="0" applyNumberFormat="1" applyFont="1" applyFill="1" applyBorder="1" applyAlignment="1">
      <alignment horizontal="center" vertical="center"/>
    </xf>
    <xf numFmtId="187" fontId="14" fillId="33" borderId="2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14" fillId="33" borderId="25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2" fontId="26" fillId="33" borderId="31" xfId="0" applyNumberFormat="1" applyFont="1" applyFill="1" applyBorder="1" applyAlignment="1">
      <alignment horizontal="center" vertical="center"/>
    </xf>
    <xf numFmtId="2" fontId="26" fillId="33" borderId="32" xfId="0" applyNumberFormat="1" applyFont="1" applyFill="1" applyBorder="1" applyAlignment="1">
      <alignment horizontal="center" vertical="center"/>
    </xf>
    <xf numFmtId="2" fontId="26" fillId="33" borderId="29" xfId="0" applyNumberFormat="1" applyFont="1" applyFill="1" applyBorder="1" applyAlignment="1">
      <alignment horizontal="center" vertical="center"/>
    </xf>
    <xf numFmtId="2" fontId="26" fillId="33" borderId="33" xfId="0" applyNumberFormat="1" applyFont="1" applyFill="1" applyBorder="1" applyAlignment="1">
      <alignment horizontal="center" vertical="center"/>
    </xf>
    <xf numFmtId="2" fontId="26" fillId="33" borderId="34" xfId="0" applyNumberFormat="1" applyFont="1" applyFill="1" applyBorder="1" applyAlignment="1">
      <alignment horizontal="center" vertical="center"/>
    </xf>
    <xf numFmtId="2" fontId="5" fillId="33" borderId="31" xfId="0" applyNumberFormat="1" applyFont="1" applyFill="1" applyBorder="1" applyAlignment="1">
      <alignment horizontal="center" vertical="center"/>
    </xf>
    <xf numFmtId="2" fontId="5" fillId="33" borderId="32" xfId="0" applyNumberFormat="1" applyFont="1" applyFill="1" applyBorder="1" applyAlignment="1">
      <alignment horizontal="center" vertical="center"/>
    </xf>
    <xf numFmtId="2" fontId="5" fillId="33" borderId="29" xfId="0" applyNumberFormat="1" applyFont="1" applyFill="1" applyBorder="1" applyAlignment="1">
      <alignment horizontal="center" vertical="center"/>
    </xf>
    <xf numFmtId="2" fontId="5" fillId="33" borderId="33" xfId="0" applyNumberFormat="1" applyFont="1" applyFill="1" applyBorder="1" applyAlignment="1">
      <alignment horizontal="center" vertical="center"/>
    </xf>
    <xf numFmtId="2" fontId="5" fillId="33" borderId="34" xfId="0" applyNumberFormat="1" applyFont="1" applyFill="1" applyBorder="1" applyAlignment="1">
      <alignment horizontal="center" vertical="center"/>
    </xf>
    <xf numFmtId="2" fontId="37" fillId="33" borderId="33" xfId="0" applyNumberFormat="1" applyFont="1" applyFill="1" applyBorder="1" applyAlignment="1">
      <alignment horizontal="center" vertical="center" wrapText="1"/>
    </xf>
    <xf numFmtId="2" fontId="37" fillId="33" borderId="3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K21" sqref="K21"/>
    </sheetView>
  </sheetViews>
  <sheetFormatPr defaultColWidth="9.140625" defaultRowHeight="14.25"/>
  <cols>
    <col min="1" max="1" width="15.7109375" style="113" customWidth="1"/>
    <col min="2" max="2" width="10.421875" style="0" customWidth="1"/>
    <col min="3" max="4" width="9.28125" style="0" customWidth="1"/>
    <col min="5" max="6" width="10.28125" style="0" customWidth="1"/>
    <col min="7" max="7" width="9.28125" style="0" customWidth="1"/>
    <col min="8" max="8" width="10.00390625" style="0" customWidth="1"/>
    <col min="9" max="9" width="9.28125" style="0" customWidth="1"/>
    <col min="10" max="10" width="10.7109375" style="0" customWidth="1"/>
  </cols>
  <sheetData>
    <row r="1" spans="1:9" ht="30" customHeight="1">
      <c r="A1" s="364" t="s">
        <v>319</v>
      </c>
      <c r="B1" s="364"/>
      <c r="C1" s="364"/>
      <c r="D1" s="364"/>
      <c r="E1" s="364"/>
      <c r="F1" s="364"/>
      <c r="G1" s="364"/>
      <c r="H1" s="364"/>
      <c r="I1" s="364"/>
    </row>
    <row r="2" spans="1:9" ht="22.5" customHeight="1">
      <c r="A2" s="175"/>
      <c r="B2" s="64"/>
      <c r="C2" s="64"/>
      <c r="D2" s="64"/>
      <c r="E2" s="64"/>
      <c r="F2" s="64"/>
      <c r="G2" s="64"/>
      <c r="H2" s="365" t="s">
        <v>0</v>
      </c>
      <c r="I2" s="365"/>
    </row>
    <row r="3" spans="1:9" ht="24" customHeight="1">
      <c r="A3" s="369"/>
      <c r="B3" s="366" t="s">
        <v>1</v>
      </c>
      <c r="C3" s="367"/>
      <c r="D3" s="366" t="s">
        <v>2</v>
      </c>
      <c r="E3" s="367"/>
      <c r="F3" s="366" t="s">
        <v>3</v>
      </c>
      <c r="G3" s="367"/>
      <c r="H3" s="366" t="s">
        <v>4</v>
      </c>
      <c r="I3" s="368"/>
    </row>
    <row r="4" spans="1:9" ht="24" customHeight="1">
      <c r="A4" s="370"/>
      <c r="B4" s="179" t="s">
        <v>5</v>
      </c>
      <c r="C4" s="179" t="s">
        <v>6</v>
      </c>
      <c r="D4" s="179" t="s">
        <v>5</v>
      </c>
      <c r="E4" s="179" t="s">
        <v>6</v>
      </c>
      <c r="F4" s="179" t="s">
        <v>5</v>
      </c>
      <c r="G4" s="179" t="s">
        <v>6</v>
      </c>
      <c r="H4" s="179" t="s">
        <v>5</v>
      </c>
      <c r="I4" s="177" t="s">
        <v>6</v>
      </c>
    </row>
    <row r="5" spans="1:17" ht="24" customHeight="1">
      <c r="A5" s="176" t="s">
        <v>7</v>
      </c>
      <c r="B5" s="291">
        <v>4300120</v>
      </c>
      <c r="C5" s="256">
        <v>12.8</v>
      </c>
      <c r="D5" s="291">
        <v>511273.2</v>
      </c>
      <c r="E5" s="256">
        <v>2.8</v>
      </c>
      <c r="F5" s="291">
        <v>2295722.47</v>
      </c>
      <c r="G5" s="256">
        <v>17.1</v>
      </c>
      <c r="H5" s="291">
        <v>1493124</v>
      </c>
      <c r="I5" s="254">
        <v>9.8</v>
      </c>
      <c r="K5" s="81"/>
      <c r="L5" s="81"/>
      <c r="M5" s="81"/>
      <c r="N5" s="81"/>
      <c r="O5" s="81"/>
      <c r="P5" s="81"/>
      <c r="Q5" s="81"/>
    </row>
    <row r="6" spans="1:17" ht="24" customHeight="1">
      <c r="A6" s="187" t="s">
        <v>8</v>
      </c>
      <c r="B6" s="292">
        <v>665705.4391792595</v>
      </c>
      <c r="C6" s="248">
        <v>12.9</v>
      </c>
      <c r="D6" s="292">
        <v>14755.9</v>
      </c>
      <c r="E6" s="248">
        <v>2.8</v>
      </c>
      <c r="F6" s="292">
        <v>141171.53917925945</v>
      </c>
      <c r="G6" s="248">
        <v>17.7</v>
      </c>
      <c r="H6" s="292">
        <v>509778</v>
      </c>
      <c r="I6" s="246">
        <v>11.3</v>
      </c>
      <c r="K6" s="81"/>
      <c r="L6" s="81"/>
      <c r="M6" s="81"/>
      <c r="N6" s="81"/>
      <c r="O6" s="81"/>
      <c r="P6" s="81"/>
      <c r="Q6" s="81"/>
    </row>
    <row r="7" spans="1:17" ht="24" customHeight="1">
      <c r="A7" s="187" t="s">
        <v>9</v>
      </c>
      <c r="B7" s="292">
        <v>409278.34776577697</v>
      </c>
      <c r="C7" s="248">
        <v>13.1</v>
      </c>
      <c r="D7" s="292">
        <v>16342.9</v>
      </c>
      <c r="E7" s="248">
        <v>2.4</v>
      </c>
      <c r="F7" s="292">
        <v>331083.375037739</v>
      </c>
      <c r="G7" s="248">
        <v>18.3</v>
      </c>
      <c r="H7" s="292">
        <v>61852.07272803797</v>
      </c>
      <c r="I7" s="246">
        <v>8.8</v>
      </c>
      <c r="K7" s="81"/>
      <c r="L7" s="81"/>
      <c r="M7" s="81"/>
      <c r="N7" s="81"/>
      <c r="O7" s="81"/>
      <c r="P7" s="81"/>
      <c r="Q7" s="81"/>
    </row>
    <row r="8" spans="1:17" ht="24" customHeight="1">
      <c r="A8" s="187" t="s">
        <v>10</v>
      </c>
      <c r="B8" s="292">
        <v>183228.44505602244</v>
      </c>
      <c r="C8" s="248">
        <v>13</v>
      </c>
      <c r="D8" s="292">
        <v>38168.1</v>
      </c>
      <c r="E8" s="248">
        <v>2.7</v>
      </c>
      <c r="F8" s="292">
        <v>79968.97423936221</v>
      </c>
      <c r="G8" s="248">
        <v>18.9</v>
      </c>
      <c r="H8" s="292">
        <v>65091.37081666022</v>
      </c>
      <c r="I8" s="246">
        <v>9.9</v>
      </c>
      <c r="K8" s="81"/>
      <c r="L8" s="81"/>
      <c r="M8" s="81"/>
      <c r="N8" s="81"/>
      <c r="O8" s="81"/>
      <c r="P8" s="81"/>
      <c r="Q8" s="81"/>
    </row>
    <row r="9" spans="1:17" ht="24" customHeight="1">
      <c r="A9" s="187" t="s">
        <v>11</v>
      </c>
      <c r="B9" s="292">
        <v>412544.49899754</v>
      </c>
      <c r="C9" s="248">
        <v>12.3</v>
      </c>
      <c r="D9" s="292">
        <v>67987.7</v>
      </c>
      <c r="E9" s="248">
        <v>3.1</v>
      </c>
      <c r="F9" s="292">
        <v>229810.33155796488</v>
      </c>
      <c r="G9" s="248">
        <v>18.2</v>
      </c>
      <c r="H9" s="292">
        <v>114746.46743957514</v>
      </c>
      <c r="I9" s="246">
        <v>5.6</v>
      </c>
      <c r="K9" s="81"/>
      <c r="L9" s="81"/>
      <c r="M9" s="81"/>
      <c r="N9" s="81"/>
      <c r="O9" s="81"/>
      <c r="P9" s="81"/>
      <c r="Q9" s="81"/>
    </row>
    <row r="10" spans="1:17" ht="24" customHeight="1">
      <c r="A10" s="187" t="s">
        <v>12</v>
      </c>
      <c r="B10" s="292">
        <v>428419.0716713822</v>
      </c>
      <c r="C10" s="248">
        <v>11.4</v>
      </c>
      <c r="D10" s="292">
        <v>100803</v>
      </c>
      <c r="E10" s="248">
        <v>2.8</v>
      </c>
      <c r="F10" s="292">
        <v>198395.64054367822</v>
      </c>
      <c r="G10" s="248">
        <v>18.5</v>
      </c>
      <c r="H10" s="292">
        <v>129220.43112770401</v>
      </c>
      <c r="I10" s="246">
        <v>6.8</v>
      </c>
      <c r="K10" s="81"/>
      <c r="L10" s="81"/>
      <c r="M10" s="81"/>
      <c r="N10" s="81"/>
      <c r="O10" s="81"/>
      <c r="P10" s="81"/>
      <c r="Q10" s="81"/>
    </row>
    <row r="11" spans="1:17" ht="24" customHeight="1">
      <c r="A11" s="187" t="s">
        <v>13</v>
      </c>
      <c r="B11" s="292">
        <v>444058.5045606311</v>
      </c>
      <c r="C11" s="248">
        <v>13.5</v>
      </c>
      <c r="D11" s="292">
        <v>86037.3</v>
      </c>
      <c r="E11" s="248">
        <v>2.7</v>
      </c>
      <c r="F11" s="292">
        <v>215849.7515814023</v>
      </c>
      <c r="G11" s="248">
        <v>18.4</v>
      </c>
      <c r="H11" s="292">
        <v>142171.4529792288</v>
      </c>
      <c r="I11" s="246">
        <v>11.8</v>
      </c>
      <c r="K11" s="81"/>
      <c r="L11" s="81"/>
      <c r="M11" s="81"/>
      <c r="N11" s="81"/>
      <c r="O11" s="81"/>
      <c r="P11" s="81"/>
      <c r="Q11" s="81"/>
    </row>
    <row r="12" spans="1:17" ht="24" customHeight="1">
      <c r="A12" s="187" t="s">
        <v>14</v>
      </c>
      <c r="B12" s="292">
        <v>349305.5181463846</v>
      </c>
      <c r="C12" s="248">
        <v>12.9</v>
      </c>
      <c r="D12" s="292">
        <v>61515.9</v>
      </c>
      <c r="E12" s="248">
        <v>2.9</v>
      </c>
      <c r="F12" s="292">
        <v>160936.05826153222</v>
      </c>
      <c r="G12" s="248">
        <v>18.4</v>
      </c>
      <c r="H12" s="292">
        <v>126853.55988485244</v>
      </c>
      <c r="I12" s="246">
        <v>9.9</v>
      </c>
      <c r="K12" s="81"/>
      <c r="L12" s="81"/>
      <c r="M12" s="81"/>
      <c r="N12" s="81"/>
      <c r="O12" s="81"/>
      <c r="P12" s="81"/>
      <c r="Q12" s="81"/>
    </row>
    <row r="13" spans="1:17" ht="24" customHeight="1">
      <c r="A13" s="187" t="s">
        <v>15</v>
      </c>
      <c r="B13" s="292">
        <v>504785.44832850434</v>
      </c>
      <c r="C13" s="248">
        <v>13.3</v>
      </c>
      <c r="D13" s="292">
        <v>60882.6</v>
      </c>
      <c r="E13" s="248">
        <v>3.3</v>
      </c>
      <c r="F13" s="292">
        <v>297393.6140387877</v>
      </c>
      <c r="G13" s="248">
        <v>16.8</v>
      </c>
      <c r="H13" s="292">
        <v>146509.23428971667</v>
      </c>
      <c r="I13" s="246">
        <v>9.8</v>
      </c>
      <c r="K13" s="81"/>
      <c r="L13" s="81"/>
      <c r="M13" s="81"/>
      <c r="N13" s="81"/>
      <c r="O13" s="81"/>
      <c r="P13" s="81"/>
      <c r="Q13" s="81"/>
    </row>
    <row r="14" spans="1:17" ht="24" customHeight="1">
      <c r="A14" s="187" t="s">
        <v>16</v>
      </c>
      <c r="B14" s="292">
        <v>310892.83352591266</v>
      </c>
      <c r="C14" s="248">
        <v>13.6</v>
      </c>
      <c r="D14" s="292">
        <v>37253.6</v>
      </c>
      <c r="E14" s="248">
        <v>2.7</v>
      </c>
      <c r="F14" s="292">
        <v>189156.44009383177</v>
      </c>
      <c r="G14" s="248">
        <v>18.3</v>
      </c>
      <c r="H14" s="292">
        <v>84482.79343208089</v>
      </c>
      <c r="I14" s="246">
        <v>7.9</v>
      </c>
      <c r="K14" s="81"/>
      <c r="L14" s="81"/>
      <c r="M14" s="81"/>
      <c r="N14" s="81"/>
      <c r="O14" s="81"/>
      <c r="P14" s="81"/>
      <c r="Q14" s="81"/>
    </row>
    <row r="15" spans="1:17" ht="24" customHeight="1">
      <c r="A15" s="195" t="s">
        <v>17</v>
      </c>
      <c r="B15" s="292">
        <v>399650.9989821418</v>
      </c>
      <c r="C15" s="248">
        <v>11</v>
      </c>
      <c r="D15" s="292">
        <v>10651.3</v>
      </c>
      <c r="E15" s="248">
        <v>2.3</v>
      </c>
      <c r="F15" s="292">
        <v>336162.65909565723</v>
      </c>
      <c r="G15" s="248">
        <v>11.9</v>
      </c>
      <c r="H15" s="292">
        <v>52837.03988648456</v>
      </c>
      <c r="I15" s="246">
        <v>6.5</v>
      </c>
      <c r="K15" s="81"/>
      <c r="L15" s="81"/>
      <c r="M15" s="81"/>
      <c r="N15" s="81"/>
      <c r="O15" s="81"/>
      <c r="P15" s="81"/>
      <c r="Q15" s="81"/>
    </row>
    <row r="16" spans="1:17" ht="24" customHeight="1">
      <c r="A16" s="195" t="s">
        <v>18</v>
      </c>
      <c r="B16" s="292">
        <v>50243.19317991569</v>
      </c>
      <c r="C16" s="248">
        <v>8.2</v>
      </c>
      <c r="D16" s="292">
        <v>680.9</v>
      </c>
      <c r="E16" s="248">
        <v>2.3</v>
      </c>
      <c r="F16" s="292">
        <v>11646.629867325437</v>
      </c>
      <c r="G16" s="293">
        <v>-4.3</v>
      </c>
      <c r="H16" s="292">
        <v>37915.66331259025</v>
      </c>
      <c r="I16" s="246">
        <v>13.3</v>
      </c>
      <c r="K16" s="81"/>
      <c r="L16" s="81"/>
      <c r="M16" s="81"/>
      <c r="N16" s="81"/>
      <c r="O16" s="81"/>
      <c r="P16" s="81"/>
      <c r="Q16" s="81"/>
    </row>
    <row r="17" spans="1:17" ht="24" customHeight="1">
      <c r="A17" s="178" t="s">
        <v>19</v>
      </c>
      <c r="B17" s="294">
        <v>142007.77793235722</v>
      </c>
      <c r="C17" s="245">
        <v>12.6</v>
      </c>
      <c r="D17" s="294">
        <v>16194.4</v>
      </c>
      <c r="E17" s="245">
        <v>3</v>
      </c>
      <c r="F17" s="294">
        <v>104147.45650345965</v>
      </c>
      <c r="G17" s="245">
        <v>14.6</v>
      </c>
      <c r="H17" s="294">
        <v>21665.921428897567</v>
      </c>
      <c r="I17" s="243">
        <v>8.7</v>
      </c>
      <c r="K17" s="81"/>
      <c r="L17" s="81"/>
      <c r="M17" s="81"/>
      <c r="N17" s="81"/>
      <c r="O17" s="81"/>
      <c r="P17" s="81"/>
      <c r="Q17" s="81"/>
    </row>
    <row r="18" ht="14.25">
      <c r="F18" s="180"/>
    </row>
  </sheetData>
  <sheetProtection/>
  <mergeCells count="7">
    <mergeCell ref="A1:I1"/>
    <mergeCell ref="H2:I2"/>
    <mergeCell ref="B3:C3"/>
    <mergeCell ref="D3:E3"/>
    <mergeCell ref="F3:G3"/>
    <mergeCell ref="H3:I3"/>
    <mergeCell ref="A3:A4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E18" sqref="E18"/>
    </sheetView>
  </sheetViews>
  <sheetFormatPr defaultColWidth="9.140625" defaultRowHeight="28.5" customHeight="1"/>
  <cols>
    <col min="1" max="1" width="28.421875" style="0" customWidth="1"/>
    <col min="2" max="2" width="8.8515625" style="0" customWidth="1"/>
    <col min="3" max="3" width="10.28125" style="0" customWidth="1"/>
    <col min="4" max="4" width="11.28125" style="0" customWidth="1"/>
    <col min="5" max="5" width="9.57421875" style="1" customWidth="1"/>
  </cols>
  <sheetData>
    <row r="1" spans="1:5" ht="27" customHeight="1">
      <c r="A1" s="410" t="s">
        <v>22</v>
      </c>
      <c r="B1" s="410"/>
      <c r="C1" s="410"/>
      <c r="D1" s="410"/>
      <c r="E1" s="410"/>
    </row>
    <row r="2" ht="12.75" customHeight="1"/>
    <row r="3" spans="4:5" ht="27" customHeight="1">
      <c r="D3" s="381" t="s">
        <v>0</v>
      </c>
      <c r="E3" s="381"/>
    </row>
    <row r="4" spans="1:5" ht="27" customHeight="1">
      <c r="A4" s="383" t="s">
        <v>161</v>
      </c>
      <c r="B4" s="385" t="s">
        <v>54</v>
      </c>
      <c r="C4" s="4" t="s">
        <v>55</v>
      </c>
      <c r="D4" s="5" t="s">
        <v>56</v>
      </c>
      <c r="E4" s="412" t="s">
        <v>36</v>
      </c>
    </row>
    <row r="5" spans="1:5" ht="27" customHeight="1">
      <c r="A5" s="384"/>
      <c r="B5" s="386"/>
      <c r="C5" s="6" t="s">
        <v>57</v>
      </c>
      <c r="D5" s="7" t="s">
        <v>58</v>
      </c>
      <c r="E5" s="413"/>
    </row>
    <row r="6" spans="1:7" s="12" customFormat="1" ht="27" customHeight="1">
      <c r="A6" s="17" t="s">
        <v>162</v>
      </c>
      <c r="B6" s="240">
        <v>839492</v>
      </c>
      <c r="C6" s="240">
        <v>1723014</v>
      </c>
      <c r="D6" s="240">
        <v>1277840</v>
      </c>
      <c r="E6" s="117">
        <v>34.83800788831152</v>
      </c>
      <c r="F6" s="46"/>
      <c r="G6"/>
    </row>
    <row r="7" spans="1:7" s="12" customFormat="1" ht="27" customHeight="1">
      <c r="A7" s="3" t="s">
        <v>163</v>
      </c>
      <c r="B7" s="240">
        <v>729234</v>
      </c>
      <c r="C7" s="240">
        <v>1563705</v>
      </c>
      <c r="D7" s="240">
        <v>1128434</v>
      </c>
      <c r="E7" s="117">
        <v>38.573013574564385</v>
      </c>
      <c r="F7" s="46"/>
      <c r="G7"/>
    </row>
    <row r="8" spans="1:7" s="12" customFormat="1" ht="27" customHeight="1">
      <c r="A8" s="3" t="s">
        <v>164</v>
      </c>
      <c r="B8" s="240">
        <v>108158</v>
      </c>
      <c r="C8" s="240">
        <v>159309</v>
      </c>
      <c r="D8" s="240">
        <v>92177</v>
      </c>
      <c r="E8" s="117">
        <v>72.82944769302537</v>
      </c>
      <c r="F8" s="46"/>
      <c r="G8"/>
    </row>
    <row r="9" spans="1:7" s="12" customFormat="1" ht="27" customHeight="1">
      <c r="A9" s="3" t="s">
        <v>165</v>
      </c>
      <c r="B9" s="240">
        <v>46271</v>
      </c>
      <c r="C9" s="240">
        <v>92020</v>
      </c>
      <c r="D9" s="240">
        <v>13333</v>
      </c>
      <c r="E9" s="117">
        <v>590.1672541813546</v>
      </c>
      <c r="F9" s="46"/>
      <c r="G9"/>
    </row>
    <row r="10" spans="1:7" s="12" customFormat="1" ht="27" customHeight="1">
      <c r="A10" s="3" t="s">
        <v>166</v>
      </c>
      <c r="B10" s="240">
        <v>477884</v>
      </c>
      <c r="C10" s="240">
        <v>1033931</v>
      </c>
      <c r="D10" s="240">
        <v>935119</v>
      </c>
      <c r="E10" s="117">
        <v>10.566783478894124</v>
      </c>
      <c r="F10" s="46"/>
      <c r="G10"/>
    </row>
    <row r="11" spans="1:7" s="12" customFormat="1" ht="27" customHeight="1">
      <c r="A11" s="3" t="s">
        <v>167</v>
      </c>
      <c r="B11" s="240">
        <v>437617</v>
      </c>
      <c r="C11" s="240">
        <v>937892</v>
      </c>
      <c r="D11" s="240">
        <v>908886</v>
      </c>
      <c r="E11" s="117">
        <v>13.2</v>
      </c>
      <c r="F11" s="46"/>
      <c r="G11"/>
    </row>
    <row r="12" spans="1:7" s="12" customFormat="1" ht="27" customHeight="1">
      <c r="A12" s="3" t="s">
        <v>168</v>
      </c>
      <c r="B12" s="240">
        <v>182032</v>
      </c>
      <c r="C12" s="240">
        <v>437754</v>
      </c>
      <c r="D12" s="240">
        <v>172207</v>
      </c>
      <c r="E12" s="117">
        <v>154.2022101308309</v>
      </c>
      <c r="F12" s="46"/>
      <c r="G12"/>
    </row>
    <row r="13" spans="1:7" s="12" customFormat="1" ht="27" customHeight="1">
      <c r="A13" s="29" t="s">
        <v>169</v>
      </c>
      <c r="B13" s="240">
        <v>353848</v>
      </c>
      <c r="C13" s="240">
        <v>758645</v>
      </c>
      <c r="D13" s="240">
        <v>316847</v>
      </c>
      <c r="E13" s="117">
        <v>139.4357529028206</v>
      </c>
      <c r="F13" s="46"/>
      <c r="G13"/>
    </row>
    <row r="14" spans="1:7" s="12" customFormat="1" ht="27" customHeight="1">
      <c r="A14" s="29" t="s">
        <v>170</v>
      </c>
      <c r="B14" s="240"/>
      <c r="C14" s="240"/>
      <c r="D14" s="240"/>
      <c r="E14" s="117"/>
      <c r="F14" s="46"/>
      <c r="G14"/>
    </row>
    <row r="15" spans="1:7" s="12" customFormat="1" ht="27" customHeight="1">
      <c r="A15" s="15" t="s">
        <v>171</v>
      </c>
      <c r="B15" s="305" t="s">
        <v>295</v>
      </c>
      <c r="C15" s="240">
        <v>123</v>
      </c>
      <c r="D15" s="240">
        <v>33</v>
      </c>
      <c r="E15" s="117">
        <v>272.7272727272727</v>
      </c>
      <c r="F15" s="46"/>
      <c r="G15"/>
    </row>
    <row r="16" spans="1:7" s="12" customFormat="1" ht="27" customHeight="1">
      <c r="A16" s="15" t="s">
        <v>172</v>
      </c>
      <c r="B16" s="305" t="s">
        <v>295</v>
      </c>
      <c r="C16" s="240">
        <v>2</v>
      </c>
      <c r="D16" s="240" t="s">
        <v>295</v>
      </c>
      <c r="E16" s="117" t="s">
        <v>295</v>
      </c>
      <c r="F16" s="46"/>
      <c r="G16"/>
    </row>
    <row r="17" spans="1:7" s="12" customFormat="1" ht="27" customHeight="1">
      <c r="A17" s="15" t="s">
        <v>173</v>
      </c>
      <c r="B17" s="305" t="s">
        <v>295</v>
      </c>
      <c r="C17" s="240">
        <v>4845624</v>
      </c>
      <c r="D17" s="240">
        <v>3047913</v>
      </c>
      <c r="E17" s="117">
        <v>58.98170321790681</v>
      </c>
      <c r="F17" s="46"/>
      <c r="G17"/>
    </row>
    <row r="18" spans="1:7" s="12" customFormat="1" ht="27" customHeight="1">
      <c r="A18" s="115" t="s">
        <v>174</v>
      </c>
      <c r="B18" s="306" t="s">
        <v>295</v>
      </c>
      <c r="C18" s="239">
        <v>517891</v>
      </c>
      <c r="D18" s="239">
        <v>221218</v>
      </c>
      <c r="E18" s="121">
        <v>134.1088880651665</v>
      </c>
      <c r="F18" s="46"/>
      <c r="G18"/>
    </row>
    <row r="22" ht="28.5" customHeight="1" hidden="1"/>
    <row r="23" spans="1:17" s="64" customFormat="1" ht="28.5" customHeight="1" hidden="1">
      <c r="A23"/>
      <c r="B23"/>
      <c r="C23" s="418"/>
      <c r="D23" s="416"/>
      <c r="E23" s="414"/>
      <c r="F23"/>
      <c r="G23" s="416" t="s">
        <v>175</v>
      </c>
      <c r="H23" s="416" t="s">
        <v>176</v>
      </c>
      <c r="I23" s="414" t="s">
        <v>177</v>
      </c>
      <c r="J23" s="62" t="s">
        <v>178</v>
      </c>
      <c r="K23" s="24"/>
      <c r="L23" s="63" t="s">
        <v>179</v>
      </c>
      <c r="M23" s="48">
        <f aca="true" t="shared" si="0" ref="M23:M37">O23-N23</f>
        <v>-837021</v>
      </c>
      <c r="N23" s="49">
        <v>837021</v>
      </c>
      <c r="O23" s="50">
        <f>B25</f>
        <v>0</v>
      </c>
      <c r="P23" s="49">
        <f>F25</f>
        <v>685080</v>
      </c>
      <c r="Q23" s="51">
        <f aca="true" t="shared" si="1" ref="Q23:Q37">O23/P23*100-100</f>
        <v>-100</v>
      </c>
    </row>
    <row r="24" spans="1:17" s="64" customFormat="1" ht="44.25" customHeight="1" hidden="1">
      <c r="A24" s="66" t="s">
        <v>180</v>
      </c>
      <c r="B24"/>
      <c r="C24" s="419"/>
      <c r="D24" s="417"/>
      <c r="E24" s="415"/>
      <c r="F24"/>
      <c r="G24" s="417"/>
      <c r="H24" s="417"/>
      <c r="I24" s="415"/>
      <c r="J24" s="65" t="s">
        <v>181</v>
      </c>
      <c r="K24" s="24"/>
      <c r="L24" s="63" t="s">
        <v>182</v>
      </c>
      <c r="M24" s="48">
        <f t="shared" si="0"/>
        <v>-689190</v>
      </c>
      <c r="N24" s="49">
        <v>689190</v>
      </c>
      <c r="O24" s="50">
        <f>C25</f>
        <v>0</v>
      </c>
      <c r="P24" s="52">
        <f>G25</f>
        <v>571803</v>
      </c>
      <c r="Q24" s="51">
        <f t="shared" si="1"/>
        <v>-100</v>
      </c>
    </row>
    <row r="25" spans="1:17" s="64" customFormat="1" ht="30" customHeight="1" hidden="1">
      <c r="A25" s="70" t="s">
        <v>183</v>
      </c>
      <c r="B25" s="49"/>
      <c r="C25" s="49"/>
      <c r="D25" s="49"/>
      <c r="E25" s="49"/>
      <c r="F25" s="67">
        <f aca="true" t="shared" si="2" ref="F25:F38">SUM(G25:I25)</f>
        <v>685080</v>
      </c>
      <c r="G25" s="57">
        <v>571803</v>
      </c>
      <c r="H25" s="50">
        <f>SUM(H26:H38)</f>
        <v>82450</v>
      </c>
      <c r="I25" s="50">
        <f>SUM(I26:I38)</f>
        <v>30827</v>
      </c>
      <c r="J25" s="68">
        <f aca="true" t="shared" si="3" ref="J25:J38">B25/F25*100-100</f>
        <v>-100</v>
      </c>
      <c r="K25" s="69"/>
      <c r="L25" s="63" t="s">
        <v>184</v>
      </c>
      <c r="M25" s="48">
        <f t="shared" si="0"/>
        <v>-119322</v>
      </c>
      <c r="N25" s="49">
        <v>119322</v>
      </c>
      <c r="O25" s="50">
        <f>D25</f>
        <v>0</v>
      </c>
      <c r="P25" s="52">
        <f>H25</f>
        <v>82450</v>
      </c>
      <c r="Q25" s="51">
        <f t="shared" si="1"/>
        <v>-100</v>
      </c>
    </row>
    <row r="26" spans="1:17" s="64" customFormat="1" ht="30" customHeight="1" hidden="1">
      <c r="A26" s="70" t="s">
        <v>31</v>
      </c>
      <c r="B26" s="49"/>
      <c r="C26" s="71"/>
      <c r="D26" s="71"/>
      <c r="E26" s="71"/>
      <c r="F26" s="67">
        <f t="shared" si="2"/>
        <v>195802</v>
      </c>
      <c r="G26" s="57">
        <v>157075</v>
      </c>
      <c r="H26" s="72">
        <v>38727</v>
      </c>
      <c r="I26" s="72"/>
      <c r="J26" s="68">
        <f t="shared" si="3"/>
        <v>-100</v>
      </c>
      <c r="K26" s="69"/>
      <c r="L26" s="63" t="s">
        <v>185</v>
      </c>
      <c r="M26" s="48">
        <f t="shared" si="0"/>
        <v>-28509</v>
      </c>
      <c r="N26" s="49">
        <v>28509</v>
      </c>
      <c r="O26" s="50">
        <f>E25</f>
        <v>0</v>
      </c>
      <c r="P26" s="52">
        <f>I25</f>
        <v>30827</v>
      </c>
      <c r="Q26" s="51">
        <f t="shared" si="1"/>
        <v>-100</v>
      </c>
    </row>
    <row r="27" spans="1:17" s="64" customFormat="1" ht="30" customHeight="1" hidden="1">
      <c r="A27" s="70" t="s">
        <v>9</v>
      </c>
      <c r="B27" s="49"/>
      <c r="C27" s="71"/>
      <c r="D27" s="71"/>
      <c r="E27" s="71"/>
      <c r="F27" s="67">
        <f t="shared" si="2"/>
        <v>35534</v>
      </c>
      <c r="G27" s="73">
        <v>31684</v>
      </c>
      <c r="H27" s="72">
        <v>3850</v>
      </c>
      <c r="I27" s="72"/>
      <c r="J27" s="68">
        <f t="shared" si="3"/>
        <v>-100</v>
      </c>
      <c r="K27" s="74"/>
      <c r="L27" s="63" t="s">
        <v>186</v>
      </c>
      <c r="M27" s="48">
        <f t="shared" si="0"/>
        <v>1700</v>
      </c>
      <c r="N27" s="53">
        <v>9187</v>
      </c>
      <c r="O27" s="54">
        <v>10887</v>
      </c>
      <c r="P27" s="55">
        <v>3608</v>
      </c>
      <c r="Q27" s="51">
        <f t="shared" si="1"/>
        <v>201.74611973392462</v>
      </c>
    </row>
    <row r="28" spans="1:17" s="64" customFormat="1" ht="30" customHeight="1" hidden="1">
      <c r="A28" s="70" t="s">
        <v>10</v>
      </c>
      <c r="B28" s="49"/>
      <c r="C28" s="49"/>
      <c r="D28" s="71"/>
      <c r="E28" s="71"/>
      <c r="F28" s="67">
        <f t="shared" si="2"/>
        <v>25775</v>
      </c>
      <c r="G28" s="73">
        <v>21185</v>
      </c>
      <c r="H28" s="72"/>
      <c r="I28" s="72">
        <v>4590</v>
      </c>
      <c r="J28" s="68">
        <f t="shared" si="3"/>
        <v>-100</v>
      </c>
      <c r="K28" s="75"/>
      <c r="L28" s="63" t="s">
        <v>187</v>
      </c>
      <c r="M28" s="48">
        <f t="shared" si="0"/>
        <v>54464</v>
      </c>
      <c r="N28" s="53">
        <v>398390</v>
      </c>
      <c r="O28" s="54">
        <v>452854</v>
      </c>
      <c r="P28" s="55">
        <v>270064</v>
      </c>
      <c r="Q28" s="51">
        <f t="shared" si="1"/>
        <v>67.68395639552108</v>
      </c>
    </row>
    <row r="29" spans="1:17" s="64" customFormat="1" ht="30" customHeight="1" hidden="1">
      <c r="A29" s="70" t="s">
        <v>11</v>
      </c>
      <c r="B29" s="49"/>
      <c r="C29" s="71"/>
      <c r="D29" s="71"/>
      <c r="E29" s="71"/>
      <c r="F29" s="67">
        <f t="shared" si="2"/>
        <v>27992</v>
      </c>
      <c r="G29" s="73">
        <v>26720</v>
      </c>
      <c r="H29" s="72"/>
      <c r="I29" s="72">
        <v>1272</v>
      </c>
      <c r="J29" s="68">
        <f t="shared" si="3"/>
        <v>-100</v>
      </c>
      <c r="K29" s="74"/>
      <c r="L29" s="63" t="s">
        <v>188</v>
      </c>
      <c r="M29" s="48">
        <f t="shared" si="0"/>
        <v>7871</v>
      </c>
      <c r="N29" s="53">
        <v>21454</v>
      </c>
      <c r="O29" s="54">
        <v>29325</v>
      </c>
      <c r="P29" s="55">
        <v>30695</v>
      </c>
      <c r="Q29" s="51">
        <f t="shared" si="1"/>
        <v>-4.463267633165017</v>
      </c>
    </row>
    <row r="30" spans="1:17" s="64" customFormat="1" ht="30" customHeight="1" hidden="1">
      <c r="A30" s="70" t="s">
        <v>12</v>
      </c>
      <c r="B30" s="49"/>
      <c r="C30" s="71"/>
      <c r="D30" s="71"/>
      <c r="E30" s="71"/>
      <c r="F30" s="67">
        <f t="shared" si="2"/>
        <v>51604</v>
      </c>
      <c r="G30" s="73">
        <v>47104</v>
      </c>
      <c r="H30" s="72">
        <v>1343</v>
      </c>
      <c r="I30" s="72">
        <v>3157</v>
      </c>
      <c r="J30" s="68">
        <f t="shared" si="3"/>
        <v>-100</v>
      </c>
      <c r="K30" s="74"/>
      <c r="L30" s="63" t="s">
        <v>189</v>
      </c>
      <c r="M30" s="48">
        <f t="shared" si="0"/>
        <v>-901056</v>
      </c>
      <c r="N30" s="52">
        <v>407990</v>
      </c>
      <c r="O30" s="48">
        <f>O23-SUM(O27:O29)</f>
        <v>-493066</v>
      </c>
      <c r="P30" s="52">
        <f>P23-SUM(P27:P29)</f>
        <v>380713</v>
      </c>
      <c r="Q30" s="51">
        <f t="shared" si="1"/>
        <v>-229.51120660445008</v>
      </c>
    </row>
    <row r="31" spans="1:17" s="64" customFormat="1" ht="30" customHeight="1" hidden="1">
      <c r="A31" s="70" t="s">
        <v>13</v>
      </c>
      <c r="B31" s="49"/>
      <c r="C31" s="49"/>
      <c r="D31" s="71"/>
      <c r="E31" s="71"/>
      <c r="F31" s="67">
        <f t="shared" si="2"/>
        <v>49012</v>
      </c>
      <c r="G31" s="73">
        <v>44281</v>
      </c>
      <c r="H31" s="72">
        <v>2470</v>
      </c>
      <c r="I31" s="72">
        <v>2261</v>
      </c>
      <c r="J31" s="68">
        <f t="shared" si="3"/>
        <v>-100</v>
      </c>
      <c r="K31" s="74"/>
      <c r="L31" s="63" t="s">
        <v>190</v>
      </c>
      <c r="M31" s="48">
        <f t="shared" si="0"/>
        <v>57024</v>
      </c>
      <c r="N31" s="56">
        <v>254104</v>
      </c>
      <c r="O31" s="56">
        <v>311128</v>
      </c>
      <c r="P31" s="57">
        <v>150838</v>
      </c>
      <c r="Q31" s="51">
        <f t="shared" si="1"/>
        <v>106.26632546175364</v>
      </c>
    </row>
    <row r="32" spans="1:17" s="64" customFormat="1" ht="30" customHeight="1" hidden="1">
      <c r="A32" s="70" t="s">
        <v>14</v>
      </c>
      <c r="B32" s="49"/>
      <c r="C32" s="71"/>
      <c r="D32" s="71"/>
      <c r="E32" s="71"/>
      <c r="F32" s="67">
        <f t="shared" si="2"/>
        <v>66917</v>
      </c>
      <c r="G32" s="73">
        <v>61562</v>
      </c>
      <c r="H32" s="72">
        <v>2240</v>
      </c>
      <c r="I32" s="72">
        <v>3115</v>
      </c>
      <c r="J32" s="68">
        <f t="shared" si="3"/>
        <v>-100</v>
      </c>
      <c r="K32" s="74"/>
      <c r="L32" s="63" t="s">
        <v>191</v>
      </c>
      <c r="M32" s="58">
        <f t="shared" si="0"/>
        <v>9.539999999999992</v>
      </c>
      <c r="N32" s="59">
        <v>242.9</v>
      </c>
      <c r="O32" s="59">
        <v>252.44</v>
      </c>
      <c r="P32" s="57">
        <v>205.37</v>
      </c>
      <c r="Q32" s="51">
        <f t="shared" si="1"/>
        <v>22.919608511467104</v>
      </c>
    </row>
    <row r="33" spans="1:17" s="64" customFormat="1" ht="30" customHeight="1" hidden="1">
      <c r="A33" s="70" t="s">
        <v>15</v>
      </c>
      <c r="B33" s="49"/>
      <c r="C33" s="71"/>
      <c r="D33" s="71"/>
      <c r="E33" s="71"/>
      <c r="F33" s="67">
        <f t="shared" si="2"/>
        <v>29412</v>
      </c>
      <c r="G33" s="73">
        <v>25052</v>
      </c>
      <c r="H33" s="72">
        <v>1426</v>
      </c>
      <c r="I33" s="72">
        <v>2934</v>
      </c>
      <c r="J33" s="68">
        <f t="shared" si="3"/>
        <v>-100</v>
      </c>
      <c r="K33" s="74"/>
      <c r="L33" s="63" t="s">
        <v>192</v>
      </c>
      <c r="M33" s="58">
        <f t="shared" si="0"/>
        <v>9.079999999999984</v>
      </c>
      <c r="N33" s="59">
        <v>165.33</v>
      </c>
      <c r="O33" s="59">
        <v>174.41</v>
      </c>
      <c r="P33" s="57">
        <v>111.22</v>
      </c>
      <c r="Q33" s="51">
        <f t="shared" si="1"/>
        <v>56.81532098543428</v>
      </c>
    </row>
    <row r="34" spans="1:17" s="64" customFormat="1" ht="30" customHeight="1" hidden="1">
      <c r="A34" s="70" t="s">
        <v>16</v>
      </c>
      <c r="B34" s="49"/>
      <c r="C34" s="71"/>
      <c r="D34" s="71"/>
      <c r="E34" s="71"/>
      <c r="F34" s="67">
        <f t="shared" si="2"/>
        <v>65826</v>
      </c>
      <c r="G34" s="73">
        <v>56990</v>
      </c>
      <c r="H34" s="72">
        <v>2210</v>
      </c>
      <c r="I34" s="72">
        <v>6626</v>
      </c>
      <c r="J34" s="68">
        <f t="shared" si="3"/>
        <v>-100</v>
      </c>
      <c r="K34" s="74"/>
      <c r="L34" s="63" t="s">
        <v>193</v>
      </c>
      <c r="M34" s="58">
        <f t="shared" si="0"/>
        <v>1.8399999999999963</v>
      </c>
      <c r="N34" s="59">
        <v>42.17</v>
      </c>
      <c r="O34" s="59">
        <v>44.01</v>
      </c>
      <c r="P34" s="60">
        <v>23.81</v>
      </c>
      <c r="Q34" s="51">
        <f t="shared" si="1"/>
        <v>84.83830323393533</v>
      </c>
    </row>
    <row r="35" spans="1:17" s="64" customFormat="1" ht="30" customHeight="1" hidden="1">
      <c r="A35" s="70" t="s">
        <v>19</v>
      </c>
      <c r="B35" s="49"/>
      <c r="C35" s="71"/>
      <c r="D35" s="71"/>
      <c r="E35" s="71"/>
      <c r="F35" s="67">
        <f t="shared" si="2"/>
        <v>45071</v>
      </c>
      <c r="G35" s="73">
        <v>38156</v>
      </c>
      <c r="H35" s="72">
        <v>1115</v>
      </c>
      <c r="I35" s="72">
        <v>5800</v>
      </c>
      <c r="J35" s="68">
        <f t="shared" si="3"/>
        <v>-100</v>
      </c>
      <c r="K35" s="74"/>
      <c r="L35" s="63" t="s">
        <v>192</v>
      </c>
      <c r="M35" s="58">
        <f t="shared" si="0"/>
        <v>1.4500000000000028</v>
      </c>
      <c r="N35" s="59">
        <v>21.97</v>
      </c>
      <c r="O35" s="59">
        <v>23.42</v>
      </c>
      <c r="P35" s="60">
        <v>19.33</v>
      </c>
      <c r="Q35" s="51">
        <f t="shared" si="1"/>
        <v>21.158820486290765</v>
      </c>
    </row>
    <row r="36" spans="1:17" s="64" customFormat="1" ht="30" customHeight="1" hidden="1">
      <c r="A36" s="70" t="s">
        <v>133</v>
      </c>
      <c r="B36" s="49"/>
      <c r="C36" s="71"/>
      <c r="D36" s="71"/>
      <c r="E36" s="71"/>
      <c r="F36" s="67">
        <f t="shared" si="2"/>
        <v>16710</v>
      </c>
      <c r="G36" s="73">
        <v>15638</v>
      </c>
      <c r="H36" s="72"/>
      <c r="I36" s="72">
        <v>1072</v>
      </c>
      <c r="J36" s="68">
        <f t="shared" si="3"/>
        <v>-100</v>
      </c>
      <c r="K36" s="74"/>
      <c r="L36" s="63" t="s">
        <v>194</v>
      </c>
      <c r="M36" s="48">
        <f t="shared" si="0"/>
        <v>1617</v>
      </c>
      <c r="N36" s="56">
        <v>51856</v>
      </c>
      <c r="O36" s="56">
        <v>53473</v>
      </c>
      <c r="P36" s="57">
        <v>20138</v>
      </c>
      <c r="Q36" s="51">
        <f t="shared" si="1"/>
        <v>165.53282351772765</v>
      </c>
    </row>
    <row r="37" spans="1:17" s="64" customFormat="1" ht="30" customHeight="1" hidden="1">
      <c r="A37" s="70" t="s">
        <v>134</v>
      </c>
      <c r="B37" s="49"/>
      <c r="C37" s="71"/>
      <c r="D37" s="71"/>
      <c r="E37" s="71"/>
      <c r="F37" s="67">
        <f t="shared" si="2"/>
        <v>70062</v>
      </c>
      <c r="G37" s="73">
        <v>44301</v>
      </c>
      <c r="H37" s="72">
        <v>25761</v>
      </c>
      <c r="I37" s="72"/>
      <c r="J37" s="68">
        <f t="shared" si="3"/>
        <v>-100</v>
      </c>
      <c r="K37" s="74"/>
      <c r="L37" s="63" t="s">
        <v>195</v>
      </c>
      <c r="M37" s="58">
        <f t="shared" si="0"/>
        <v>0.9699999999999989</v>
      </c>
      <c r="N37" s="61">
        <v>40.1</v>
      </c>
      <c r="O37" s="61">
        <v>41.07</v>
      </c>
      <c r="P37" s="57">
        <v>21.8</v>
      </c>
      <c r="Q37" s="51">
        <f t="shared" si="1"/>
        <v>88.39449541284404</v>
      </c>
    </row>
    <row r="38" spans="1:17" s="64" customFormat="1" ht="30" customHeight="1" hidden="1">
      <c r="A38"/>
      <c r="B38" s="49"/>
      <c r="C38" s="71"/>
      <c r="D38" s="71"/>
      <c r="E38" s="71"/>
      <c r="F38" s="67">
        <f t="shared" si="2"/>
        <v>5363</v>
      </c>
      <c r="G38" s="76">
        <v>2055</v>
      </c>
      <c r="H38" s="72">
        <v>3308</v>
      </c>
      <c r="I38" s="72"/>
      <c r="J38" s="68">
        <f t="shared" si="3"/>
        <v>-100</v>
      </c>
      <c r="K38" s="74"/>
      <c r="Q38" s="77"/>
    </row>
    <row r="39" ht="28.5" customHeight="1" hidden="1"/>
    <row r="40" ht="28.5" customHeight="1" hidden="1"/>
    <row r="41" ht="28.5" customHeight="1" hidden="1"/>
  </sheetData>
  <sheetProtection/>
  <mergeCells count="11">
    <mergeCell ref="G23:G24"/>
    <mergeCell ref="H23:H24"/>
    <mergeCell ref="I23:I24"/>
    <mergeCell ref="C23:C24"/>
    <mergeCell ref="D23:D24"/>
    <mergeCell ref="E4:E5"/>
    <mergeCell ref="E23:E24"/>
    <mergeCell ref="A1:E1"/>
    <mergeCell ref="D3:E3"/>
    <mergeCell ref="A4:A5"/>
    <mergeCell ref="B4:B5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14" sqref="I14"/>
    </sheetView>
  </sheetViews>
  <sheetFormatPr defaultColWidth="9.140625" defaultRowHeight="27.75" customHeight="1"/>
  <cols>
    <col min="1" max="1" width="26.57421875" style="0" customWidth="1"/>
    <col min="2" max="2" width="9.7109375" style="0" customWidth="1"/>
    <col min="3" max="3" width="11.421875" style="0" customWidth="1"/>
    <col min="4" max="4" width="10.8515625" style="0" customWidth="1"/>
    <col min="5" max="5" width="10.00390625" style="93" bestFit="1" customWidth="1"/>
    <col min="6" max="6" width="8.57421875" style="0" customWidth="1"/>
  </cols>
  <sheetData>
    <row r="1" spans="1:5" ht="27.75" customHeight="1">
      <c r="A1" s="410" t="s">
        <v>196</v>
      </c>
      <c r="B1" s="410"/>
      <c r="C1" s="410"/>
      <c r="D1" s="410"/>
      <c r="E1" s="410"/>
    </row>
    <row r="2" spans="1:5" ht="18" customHeight="1">
      <c r="A2" s="34"/>
      <c r="B2" s="34"/>
      <c r="C2" s="34"/>
      <c r="D2" s="34"/>
      <c r="E2" s="95"/>
    </row>
    <row r="3" spans="4:5" ht="27.75" customHeight="1">
      <c r="D3" s="420" t="s">
        <v>197</v>
      </c>
      <c r="E3" s="421"/>
    </row>
    <row r="4" spans="1:5" ht="27.75" customHeight="1">
      <c r="A4" s="383" t="s">
        <v>161</v>
      </c>
      <c r="B4" s="385" t="s">
        <v>54</v>
      </c>
      <c r="C4" s="4" t="s">
        <v>55</v>
      </c>
      <c r="D4" s="5" t="s">
        <v>56</v>
      </c>
      <c r="E4" s="387" t="s">
        <v>36</v>
      </c>
    </row>
    <row r="5" spans="1:5" ht="27.75" customHeight="1">
      <c r="A5" s="384"/>
      <c r="B5" s="386"/>
      <c r="C5" s="6" t="s">
        <v>57</v>
      </c>
      <c r="D5" s="7" t="s">
        <v>58</v>
      </c>
      <c r="E5" s="388"/>
    </row>
    <row r="6" spans="1:6" s="12" customFormat="1" ht="27.75" customHeight="1">
      <c r="A6" s="30" t="s">
        <v>198</v>
      </c>
      <c r="B6" s="240"/>
      <c r="C6" s="308">
        <v>1615697.9</v>
      </c>
      <c r="D6" s="308">
        <v>1394488.9</v>
      </c>
      <c r="E6" s="309">
        <v>15.863087902671722</v>
      </c>
      <c r="F6" s="46"/>
    </row>
    <row r="7" spans="1:6" s="12" customFormat="1" ht="27.75" customHeight="1">
      <c r="A7" s="10" t="s">
        <v>199</v>
      </c>
      <c r="B7" s="240"/>
      <c r="C7" s="240"/>
      <c r="D7" s="240"/>
      <c r="E7" s="230"/>
      <c r="F7" s="46"/>
    </row>
    <row r="8" spans="1:6" s="12" customFormat="1" ht="27.75" customHeight="1">
      <c r="A8" s="10" t="s">
        <v>200</v>
      </c>
      <c r="B8" s="240"/>
      <c r="C8" s="240">
        <v>1431363.6</v>
      </c>
      <c r="D8" s="240">
        <v>1235625.3</v>
      </c>
      <c r="E8" s="230">
        <v>15.841234393630472</v>
      </c>
      <c r="F8" s="46"/>
    </row>
    <row r="9" spans="1:6" s="12" customFormat="1" ht="27.75" customHeight="1">
      <c r="A9" s="10" t="s">
        <v>201</v>
      </c>
      <c r="B9" s="240"/>
      <c r="C9" s="240">
        <v>1108751.9</v>
      </c>
      <c r="D9" s="240">
        <v>950979.1</v>
      </c>
      <c r="E9" s="230">
        <v>16.590564398313276</v>
      </c>
      <c r="F9" s="46"/>
    </row>
    <row r="10" spans="1:6" s="12" customFormat="1" ht="27.75" customHeight="1">
      <c r="A10" s="10" t="s">
        <v>202</v>
      </c>
      <c r="B10" s="240"/>
      <c r="C10" s="240">
        <v>184334.3</v>
      </c>
      <c r="D10" s="240">
        <v>158863.6</v>
      </c>
      <c r="E10" s="230">
        <v>16.033062325164465</v>
      </c>
      <c r="F10" s="46"/>
    </row>
    <row r="11" spans="1:6" s="12" customFormat="1" ht="27.75" customHeight="1">
      <c r="A11" s="10" t="s">
        <v>203</v>
      </c>
      <c r="B11" s="240"/>
      <c r="C11" s="240" t="s">
        <v>320</v>
      </c>
      <c r="D11" s="240" t="s">
        <v>320</v>
      </c>
      <c r="E11" s="230"/>
      <c r="F11" s="46"/>
    </row>
    <row r="12" spans="1:6" s="12" customFormat="1" ht="27.75" customHeight="1">
      <c r="A12" s="10" t="s">
        <v>204</v>
      </c>
      <c r="B12" s="240"/>
      <c r="C12" s="240">
        <v>282971.2</v>
      </c>
      <c r="D12" s="240">
        <v>249975.6</v>
      </c>
      <c r="E12" s="230">
        <v>13.199528273959544</v>
      </c>
      <c r="F12" s="46"/>
    </row>
    <row r="13" spans="1:6" s="12" customFormat="1" ht="27.75" customHeight="1">
      <c r="A13" s="10" t="s">
        <v>205</v>
      </c>
      <c r="B13" s="240"/>
      <c r="C13" s="240">
        <v>1026173</v>
      </c>
      <c r="D13" s="240">
        <v>874340.2</v>
      </c>
      <c r="E13" s="230">
        <v>17.365414514853583</v>
      </c>
      <c r="F13" s="46"/>
    </row>
    <row r="14" spans="1:6" s="12" customFormat="1" ht="27.75" customHeight="1">
      <c r="A14" s="10" t="s">
        <v>206</v>
      </c>
      <c r="B14" s="240"/>
      <c r="C14" s="240">
        <v>117351.3</v>
      </c>
      <c r="D14" s="240">
        <v>104588.6</v>
      </c>
      <c r="E14" s="230">
        <v>12.20276397236411</v>
      </c>
      <c r="F14" s="46"/>
    </row>
    <row r="15" spans="1:6" s="12" customFormat="1" ht="27.75" customHeight="1">
      <c r="A15" s="10" t="s">
        <v>207</v>
      </c>
      <c r="B15" s="240"/>
      <c r="C15" s="240">
        <v>189202.4</v>
      </c>
      <c r="D15" s="240">
        <v>165584.5</v>
      </c>
      <c r="E15" s="230">
        <v>14.263351944173522</v>
      </c>
      <c r="F15" s="46"/>
    </row>
    <row r="16" spans="1:6" s="12" customFormat="1" ht="27.75" customHeight="1">
      <c r="A16" s="30" t="s">
        <v>208</v>
      </c>
      <c r="B16" s="308">
        <v>5337</v>
      </c>
      <c r="C16" s="308">
        <v>15506</v>
      </c>
      <c r="D16" s="308">
        <v>5687.5</v>
      </c>
      <c r="E16" s="309">
        <v>172.6</v>
      </c>
      <c r="F16" s="46"/>
    </row>
    <row r="17" spans="1:6" s="12" customFormat="1" ht="27.75" customHeight="1">
      <c r="A17" s="10" t="s">
        <v>209</v>
      </c>
      <c r="B17" s="240">
        <v>1768</v>
      </c>
      <c r="C17" s="240">
        <v>4750</v>
      </c>
      <c r="D17" s="240">
        <f>C17/1.5</f>
        <v>3166.6666666666665</v>
      </c>
      <c r="E17" s="230">
        <v>50</v>
      </c>
      <c r="F17" s="46"/>
    </row>
    <row r="18" spans="1:6" s="12" customFormat="1" ht="27.75" customHeight="1">
      <c r="A18" s="10" t="s">
        <v>210</v>
      </c>
      <c r="B18" s="240">
        <v>3569</v>
      </c>
      <c r="C18" s="240">
        <v>10756</v>
      </c>
      <c r="D18" s="240">
        <f>C18/4.266</f>
        <v>2521.331458040319</v>
      </c>
      <c r="E18" s="230">
        <v>326.6</v>
      </c>
      <c r="F18" s="46"/>
    </row>
    <row r="19" spans="1:6" s="12" customFormat="1" ht="27.75" customHeight="1">
      <c r="A19" s="30" t="s">
        <v>211</v>
      </c>
      <c r="B19" s="240"/>
      <c r="C19" s="308">
        <v>4</v>
      </c>
      <c r="D19" s="240"/>
      <c r="E19" s="230"/>
      <c r="F19" s="46"/>
    </row>
    <row r="20" spans="1:6" s="12" customFormat="1" ht="27.75" customHeight="1">
      <c r="A20" s="10" t="s">
        <v>212</v>
      </c>
      <c r="B20" s="240">
        <v>2918</v>
      </c>
      <c r="C20" s="240">
        <v>6513</v>
      </c>
      <c r="D20" s="240">
        <v>5763</v>
      </c>
      <c r="E20" s="230">
        <f>(C20/D20-1)*100</f>
        <v>13.014055179593953</v>
      </c>
      <c r="F20" s="46"/>
    </row>
    <row r="21" spans="1:6" s="12" customFormat="1" ht="27.75" customHeight="1">
      <c r="A21" s="38" t="s">
        <v>213</v>
      </c>
      <c r="B21" s="242"/>
      <c r="C21" s="240"/>
      <c r="D21" s="240"/>
      <c r="E21" s="230"/>
      <c r="F21" s="46"/>
    </row>
    <row r="22" spans="1:6" s="12" customFormat="1" ht="27.75" customHeight="1">
      <c r="A22" s="10" t="s">
        <v>214</v>
      </c>
      <c r="B22" s="242">
        <v>12860</v>
      </c>
      <c r="C22" s="242">
        <v>27533</v>
      </c>
      <c r="D22" s="240">
        <v>25428</v>
      </c>
      <c r="E22" s="230">
        <v>8.3</v>
      </c>
      <c r="F22" s="91"/>
    </row>
    <row r="23" spans="1:6" s="12" customFormat="1" ht="27.75" customHeight="1">
      <c r="A23" s="10" t="s">
        <v>215</v>
      </c>
      <c r="B23" s="240">
        <v>132.4</v>
      </c>
      <c r="C23" s="240">
        <v>368.9</v>
      </c>
      <c r="D23" s="240">
        <v>349</v>
      </c>
      <c r="E23" s="230">
        <v>5.7</v>
      </c>
      <c r="F23" s="91"/>
    </row>
    <row r="24" spans="1:6" s="12" customFormat="1" ht="27.75" customHeight="1">
      <c r="A24" s="31" t="s">
        <v>216</v>
      </c>
      <c r="B24" s="240">
        <v>125780</v>
      </c>
      <c r="C24" s="240">
        <v>350455</v>
      </c>
      <c r="D24" s="240">
        <v>271878</v>
      </c>
      <c r="E24" s="230">
        <v>28.9</v>
      </c>
      <c r="F24" s="91"/>
    </row>
    <row r="25" spans="1:6" s="12" customFormat="1" ht="27.75" customHeight="1">
      <c r="A25" s="32" t="s">
        <v>217</v>
      </c>
      <c r="B25" s="239">
        <v>475.82</v>
      </c>
      <c r="C25" s="239">
        <v>1018.72</v>
      </c>
      <c r="D25" s="239">
        <v>879.8</v>
      </c>
      <c r="E25" s="241">
        <v>15.8</v>
      </c>
      <c r="F25" s="91"/>
    </row>
    <row r="26" spans="1:4" ht="27.75" customHeight="1">
      <c r="A26" s="134" t="s">
        <v>218</v>
      </c>
      <c r="D26" s="36"/>
    </row>
    <row r="27" ht="10.5" customHeight="1"/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18.57421875" style="132" customWidth="1"/>
    <col min="2" max="5" width="11.57421875" style="132" customWidth="1"/>
    <col min="6" max="6" width="9.00390625" style="132" bestFit="1" customWidth="1"/>
    <col min="7" max="16384" width="9.00390625" style="132" customWidth="1"/>
  </cols>
  <sheetData>
    <row r="1" spans="1:5" ht="25.5">
      <c r="A1" s="395" t="s">
        <v>219</v>
      </c>
      <c r="B1" s="395"/>
      <c r="C1" s="395"/>
      <c r="D1" s="395"/>
      <c r="E1" s="395"/>
    </row>
    <row r="2" spans="1:5" ht="21" customHeight="1">
      <c r="A2" s="134"/>
      <c r="B2" s="134"/>
      <c r="C2" s="134"/>
      <c r="D2" s="223"/>
      <c r="E2" s="223" t="s">
        <v>332</v>
      </c>
    </row>
    <row r="3" spans="1:5" ht="41.25" customHeight="1">
      <c r="A3" s="188"/>
      <c r="B3" s="224" t="s">
        <v>74</v>
      </c>
      <c r="C3" s="224" t="s">
        <v>220</v>
      </c>
      <c r="D3" s="224" t="s">
        <v>221</v>
      </c>
      <c r="E3" s="101" t="s">
        <v>29</v>
      </c>
    </row>
    <row r="4" spans="1:5" ht="39" customHeight="1">
      <c r="A4" s="195" t="s">
        <v>309</v>
      </c>
      <c r="B4" s="225">
        <v>47115.2</v>
      </c>
      <c r="C4" s="225">
        <v>130305</v>
      </c>
      <c r="D4" s="225">
        <v>128395.3</v>
      </c>
      <c r="E4" s="106">
        <v>1.4873597398035656</v>
      </c>
    </row>
    <row r="5" spans="1:5" ht="39" customHeight="1">
      <c r="A5" s="15" t="s">
        <v>310</v>
      </c>
      <c r="B5" s="225">
        <v>38204</v>
      </c>
      <c r="C5" s="225">
        <v>149645.8</v>
      </c>
      <c r="D5" s="225">
        <v>123025.4</v>
      </c>
      <c r="E5" s="106">
        <v>21.638133263537455</v>
      </c>
    </row>
    <row r="6" spans="1:5" ht="39" customHeight="1">
      <c r="A6" s="15" t="s">
        <v>311</v>
      </c>
      <c r="B6" s="225">
        <v>3324.6</v>
      </c>
      <c r="C6" s="225">
        <v>11557.4</v>
      </c>
      <c r="D6" s="225">
        <v>10534.2</v>
      </c>
      <c r="E6" s="106">
        <v>9.71312486947275</v>
      </c>
    </row>
    <row r="7" spans="1:5" ht="39" customHeight="1">
      <c r="A7" s="15" t="s">
        <v>312</v>
      </c>
      <c r="B7" s="284">
        <v>2002.3</v>
      </c>
      <c r="C7" s="284">
        <v>4336</v>
      </c>
      <c r="D7" s="284">
        <v>2590.6</v>
      </c>
      <c r="E7" s="106">
        <v>67.37435343163747</v>
      </c>
    </row>
    <row r="8" spans="1:5" ht="39" customHeight="1">
      <c r="A8" s="15" t="s">
        <v>313</v>
      </c>
      <c r="B8" s="284">
        <v>3358.4</v>
      </c>
      <c r="C8" s="284">
        <v>14040.8</v>
      </c>
      <c r="D8" s="284">
        <v>13031.6</v>
      </c>
      <c r="E8" s="106">
        <v>7.7442524325485635</v>
      </c>
    </row>
    <row r="9" spans="1:5" ht="39" customHeight="1">
      <c r="A9" s="15" t="s">
        <v>314</v>
      </c>
      <c r="B9" s="284">
        <v>2261.4</v>
      </c>
      <c r="C9" s="284">
        <v>7658.8</v>
      </c>
      <c r="D9" s="284">
        <v>5693</v>
      </c>
      <c r="E9" s="106">
        <v>34.53012471456174</v>
      </c>
    </row>
    <row r="10" spans="1:5" ht="39" customHeight="1">
      <c r="A10" s="15" t="s">
        <v>315</v>
      </c>
      <c r="B10" s="284">
        <v>1077</v>
      </c>
      <c r="C10" s="284">
        <v>1445.9</v>
      </c>
      <c r="D10" s="284">
        <v>1740.1</v>
      </c>
      <c r="E10" s="106">
        <v>-16.907074306074364</v>
      </c>
    </row>
    <row r="11" spans="1:5" ht="39" customHeight="1">
      <c r="A11" s="115" t="s">
        <v>316</v>
      </c>
      <c r="B11" s="285">
        <v>5694.9</v>
      </c>
      <c r="C11" s="285">
        <v>16345.9</v>
      </c>
      <c r="D11" s="285">
        <v>10760.9</v>
      </c>
      <c r="E11" s="108">
        <v>51.9008633106896</v>
      </c>
    </row>
    <row r="12" spans="1:5" ht="13.5">
      <c r="A12" s="134" t="s">
        <v>317</v>
      </c>
      <c r="B12" s="134"/>
      <c r="C12" s="134"/>
      <c r="D12" s="134"/>
      <c r="E12" s="13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17" sqref="D17"/>
    </sheetView>
  </sheetViews>
  <sheetFormatPr defaultColWidth="9.140625" defaultRowHeight="24.75" customHeight="1"/>
  <cols>
    <col min="1" max="1" width="25.57421875" style="0" customWidth="1"/>
    <col min="2" max="2" width="11.28125" style="0" customWidth="1"/>
    <col min="3" max="3" width="10.8515625" style="0" customWidth="1"/>
    <col min="4" max="4" width="11.57421875" style="0" customWidth="1"/>
    <col min="5" max="5" width="9.00390625" style="93" bestFit="1" customWidth="1"/>
    <col min="6" max="6" width="9.421875" style="0" hidden="1" customWidth="1"/>
    <col min="7" max="7" width="11.57421875" style="0" bestFit="1" customWidth="1"/>
  </cols>
  <sheetData>
    <row r="1" spans="1:5" ht="24.75" customHeight="1">
      <c r="A1" s="410" t="s">
        <v>222</v>
      </c>
      <c r="B1" s="410"/>
      <c r="C1" s="410"/>
      <c r="D1" s="410"/>
      <c r="E1" s="410"/>
    </row>
    <row r="2" spans="1:5" ht="13.5" customHeight="1">
      <c r="A2" s="226"/>
      <c r="B2" s="226"/>
      <c r="C2" s="226"/>
      <c r="D2" s="226"/>
      <c r="E2" s="227"/>
    </row>
    <row r="3" spans="1:5" ht="24.75" customHeight="1">
      <c r="A3" s="226"/>
      <c r="B3" s="226"/>
      <c r="C3" s="226"/>
      <c r="D3" s="422" t="s">
        <v>0</v>
      </c>
      <c r="E3" s="422"/>
    </row>
    <row r="4" spans="1:5" ht="24.75" customHeight="1">
      <c r="A4" s="383" t="s">
        <v>97</v>
      </c>
      <c r="B4" s="385" t="s">
        <v>54</v>
      </c>
      <c r="C4" s="4" t="s">
        <v>55</v>
      </c>
      <c r="D4" s="5" t="s">
        <v>56</v>
      </c>
      <c r="E4" s="387" t="s">
        <v>36</v>
      </c>
    </row>
    <row r="5" spans="1:5" ht="24.75" customHeight="1">
      <c r="A5" s="384"/>
      <c r="B5" s="386"/>
      <c r="C5" s="6" t="s">
        <v>57</v>
      </c>
      <c r="D5" s="7" t="s">
        <v>58</v>
      </c>
      <c r="E5" s="388"/>
    </row>
    <row r="6" spans="1:7" s="80" customFormat="1" ht="24.75" customHeight="1">
      <c r="A6" s="17" t="s">
        <v>223</v>
      </c>
      <c r="B6" s="308">
        <v>209755</v>
      </c>
      <c r="C6" s="308">
        <v>595046</v>
      </c>
      <c r="D6" s="308">
        <v>476867</v>
      </c>
      <c r="E6" s="309">
        <v>24.782381670360916</v>
      </c>
      <c r="F6" s="86"/>
      <c r="G6" s="86"/>
    </row>
    <row r="7" spans="1:7" ht="24.75" customHeight="1">
      <c r="A7" s="3" t="s">
        <v>224</v>
      </c>
      <c r="B7" s="240">
        <v>144699</v>
      </c>
      <c r="C7" s="240">
        <v>456044</v>
      </c>
      <c r="D7" s="240">
        <v>376106</v>
      </c>
      <c r="E7" s="230">
        <v>21.3</v>
      </c>
      <c r="F7" s="47"/>
      <c r="G7" s="86"/>
    </row>
    <row r="8" spans="1:7" ht="24.75" customHeight="1">
      <c r="A8" s="3" t="s">
        <v>225</v>
      </c>
      <c r="B8" s="240">
        <v>65056</v>
      </c>
      <c r="C8" s="240">
        <v>139002</v>
      </c>
      <c r="D8" s="240">
        <v>100761</v>
      </c>
      <c r="E8" s="230">
        <v>38</v>
      </c>
      <c r="F8" s="47"/>
      <c r="G8" s="86"/>
    </row>
    <row r="9" spans="1:7" ht="24.75" customHeight="1">
      <c r="A9" s="3" t="s">
        <v>226</v>
      </c>
      <c r="B9" s="240">
        <v>99076</v>
      </c>
      <c r="C9" s="240">
        <v>226357</v>
      </c>
      <c r="D9" s="240">
        <v>175953</v>
      </c>
      <c r="E9" s="230">
        <v>28.646286224162132</v>
      </c>
      <c r="F9" s="47"/>
      <c r="G9" s="86"/>
    </row>
    <row r="10" spans="1:7" ht="24.75" customHeight="1">
      <c r="A10" s="3" t="s">
        <v>333</v>
      </c>
      <c r="B10" s="240">
        <v>110679</v>
      </c>
      <c r="C10" s="240">
        <v>368689</v>
      </c>
      <c r="D10" s="240">
        <v>300914</v>
      </c>
      <c r="E10" s="230">
        <v>22.5</v>
      </c>
      <c r="F10" s="47"/>
      <c r="G10" s="86"/>
    </row>
    <row r="11" spans="1:7" ht="24.75" customHeight="1">
      <c r="A11" s="17" t="s">
        <v>227</v>
      </c>
      <c r="B11" s="308">
        <v>149405</v>
      </c>
      <c r="C11" s="308">
        <v>552127</v>
      </c>
      <c r="D11" s="308">
        <v>391138</v>
      </c>
      <c r="E11" s="309">
        <v>41.159130537048306</v>
      </c>
      <c r="F11" s="47"/>
      <c r="G11" s="86"/>
    </row>
    <row r="12" spans="1:5" ht="24.75" customHeight="1">
      <c r="A12" s="186" t="s">
        <v>73</v>
      </c>
      <c r="B12" s="96" t="s">
        <v>228</v>
      </c>
      <c r="C12" s="97" t="s">
        <v>229</v>
      </c>
      <c r="D12" s="97" t="s">
        <v>230</v>
      </c>
      <c r="E12" s="98" t="s">
        <v>231</v>
      </c>
    </row>
    <row r="13" spans="1:7" ht="24.75" customHeight="1">
      <c r="A13" s="328" t="s">
        <v>330</v>
      </c>
      <c r="B13" s="329">
        <v>10329775</v>
      </c>
      <c r="C13" s="329">
        <v>9492927</v>
      </c>
      <c r="D13" s="329">
        <v>8732615</v>
      </c>
      <c r="E13" s="330">
        <f aca="true" t="shared" si="0" ref="E13:E18">(B13/D13-1)*100</f>
        <v>18.289595957224726</v>
      </c>
      <c r="F13" s="78"/>
      <c r="G13" s="81"/>
    </row>
    <row r="14" spans="1:7" ht="24.75" customHeight="1">
      <c r="A14" s="3" t="s">
        <v>232</v>
      </c>
      <c r="B14" s="240">
        <v>3014982</v>
      </c>
      <c r="C14" s="240">
        <v>2896174</v>
      </c>
      <c r="D14" s="240">
        <v>2521301</v>
      </c>
      <c r="E14" s="230">
        <f t="shared" si="0"/>
        <v>19.580407099350694</v>
      </c>
      <c r="G14" s="81"/>
    </row>
    <row r="15" spans="1:7" ht="24.75" customHeight="1">
      <c r="A15" s="3" t="s">
        <v>233</v>
      </c>
      <c r="B15" s="240">
        <v>7102528</v>
      </c>
      <c r="C15" s="240">
        <v>6245917</v>
      </c>
      <c r="D15" s="240">
        <v>5999590</v>
      </c>
      <c r="E15" s="230">
        <f t="shared" si="0"/>
        <v>18.383556209674335</v>
      </c>
      <c r="F15" s="78"/>
      <c r="G15" s="81"/>
    </row>
    <row r="16" spans="1:7" ht="24.75" customHeight="1">
      <c r="A16" s="28" t="s">
        <v>331</v>
      </c>
      <c r="B16" s="308">
        <v>5481583</v>
      </c>
      <c r="C16" s="308">
        <v>5083144</v>
      </c>
      <c r="D16" s="308">
        <v>4561845</v>
      </c>
      <c r="E16" s="309">
        <f t="shared" si="0"/>
        <v>20.161535519071784</v>
      </c>
      <c r="F16" s="78"/>
      <c r="G16" s="81"/>
    </row>
    <row r="17" spans="1:7" ht="24.75" customHeight="1">
      <c r="A17" s="3" t="s">
        <v>234</v>
      </c>
      <c r="B17" s="240">
        <v>2377124</v>
      </c>
      <c r="C17" s="240">
        <v>2181669</v>
      </c>
      <c r="D17" s="240">
        <v>2114129</v>
      </c>
      <c r="E17" s="230">
        <f t="shared" si="0"/>
        <v>12.439874766393167</v>
      </c>
      <c r="F17" s="78"/>
      <c r="G17" s="81"/>
    </row>
    <row r="18" spans="1:7" ht="24.75" customHeight="1">
      <c r="A18" s="185" t="s">
        <v>235</v>
      </c>
      <c r="B18" s="239">
        <v>3067115</v>
      </c>
      <c r="C18" s="239">
        <v>2881966</v>
      </c>
      <c r="D18" s="239">
        <v>2440329</v>
      </c>
      <c r="E18" s="241">
        <f t="shared" si="0"/>
        <v>25.684487624414576</v>
      </c>
      <c r="F18" s="78"/>
      <c r="G18" s="81"/>
    </row>
    <row r="19" spans="1:5" ht="24.75" customHeight="1">
      <c r="A19" s="134" t="s">
        <v>236</v>
      </c>
      <c r="B19" s="226"/>
      <c r="C19" s="226"/>
      <c r="D19" s="226"/>
      <c r="E19" s="227"/>
    </row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J16" sqref="J16"/>
    </sheetView>
  </sheetViews>
  <sheetFormatPr defaultColWidth="9.140625" defaultRowHeight="26.25" customHeight="1"/>
  <cols>
    <col min="1" max="1" width="26.7109375" style="0" customWidth="1"/>
    <col min="2" max="2" width="11.00390625" style="0" customWidth="1"/>
    <col min="3" max="4" width="10.7109375" style="0" customWidth="1"/>
    <col min="6" max="6" width="9.421875" style="0" bestFit="1" customWidth="1"/>
  </cols>
  <sheetData>
    <row r="1" spans="1:5" ht="26.25" customHeight="1">
      <c r="A1" s="410" t="s">
        <v>237</v>
      </c>
      <c r="B1" s="410"/>
      <c r="C1" s="410"/>
      <c r="D1" s="410"/>
      <c r="E1" s="410"/>
    </row>
    <row r="2" ht="11.25" customHeight="1"/>
    <row r="3" spans="1:5" ht="26.25" customHeight="1">
      <c r="A3" s="2"/>
      <c r="B3" s="423" t="s">
        <v>238</v>
      </c>
      <c r="C3" s="422"/>
      <c r="D3" s="422"/>
      <c r="E3" s="422"/>
    </row>
    <row r="4" spans="1:5" ht="26.25" customHeight="1">
      <c r="A4" s="383" t="s">
        <v>161</v>
      </c>
      <c r="B4" s="385" t="s">
        <v>54</v>
      </c>
      <c r="C4" s="4" t="s">
        <v>55</v>
      </c>
      <c r="D4" s="5" t="s">
        <v>56</v>
      </c>
      <c r="E4" s="412" t="s">
        <v>36</v>
      </c>
    </row>
    <row r="5" spans="1:5" ht="26.25" customHeight="1">
      <c r="A5" s="384"/>
      <c r="B5" s="424"/>
      <c r="C5" s="8" t="s">
        <v>57</v>
      </c>
      <c r="D5" s="9" t="s">
        <v>58</v>
      </c>
      <c r="E5" s="425"/>
    </row>
    <row r="6" spans="1:5" s="12" customFormat="1" ht="26.25" customHeight="1">
      <c r="A6" s="33" t="s">
        <v>239</v>
      </c>
      <c r="B6" s="310">
        <v>1626</v>
      </c>
      <c r="C6" s="310">
        <v>6211</v>
      </c>
      <c r="D6" s="310">
        <v>5492.7</v>
      </c>
      <c r="E6" s="311">
        <v>13.08</v>
      </c>
    </row>
    <row r="7" spans="1:5" s="12" customFormat="1" ht="26.25" customHeight="1">
      <c r="A7" s="14" t="s">
        <v>240</v>
      </c>
      <c r="B7" s="122">
        <v>1009.43</v>
      </c>
      <c r="C7" s="122">
        <v>3930</v>
      </c>
      <c r="D7" s="122">
        <v>3494</v>
      </c>
      <c r="E7" s="123">
        <v>12.48</v>
      </c>
    </row>
    <row r="8" spans="1:5" s="12" customFormat="1" ht="26.25" customHeight="1">
      <c r="A8" s="14" t="s">
        <v>241</v>
      </c>
      <c r="B8" s="122">
        <v>1079.6</v>
      </c>
      <c r="C8" s="122">
        <v>3980</v>
      </c>
      <c r="D8" s="122">
        <v>3390.79</v>
      </c>
      <c r="E8" s="123">
        <v>17.38</v>
      </c>
    </row>
    <row r="9" spans="1:5" s="12" customFormat="1" ht="26.25" customHeight="1">
      <c r="A9" s="14" t="s">
        <v>242</v>
      </c>
      <c r="B9" s="122">
        <v>379.2</v>
      </c>
      <c r="C9" s="122">
        <v>1584.36</v>
      </c>
      <c r="D9" s="122">
        <v>1343.5</v>
      </c>
      <c r="E9" s="123">
        <v>17.93</v>
      </c>
    </row>
    <row r="10" spans="1:6" s="12" customFormat="1" ht="26.25" customHeight="1">
      <c r="A10" s="183" t="s">
        <v>243</v>
      </c>
      <c r="B10" s="312" t="s">
        <v>244</v>
      </c>
      <c r="C10" s="313">
        <v>3043</v>
      </c>
      <c r="D10" s="313">
        <v>2464</v>
      </c>
      <c r="E10" s="314">
        <v>23.5</v>
      </c>
      <c r="F10" s="184"/>
    </row>
    <row r="11" spans="1:6" s="12" customFormat="1" ht="26.25" customHeight="1">
      <c r="A11" s="14" t="s">
        <v>245</v>
      </c>
      <c r="B11" s="135" t="s">
        <v>244</v>
      </c>
      <c r="C11" s="122">
        <v>1592</v>
      </c>
      <c r="D11" s="122">
        <v>1671.6</v>
      </c>
      <c r="E11" s="106">
        <v>-4.8</v>
      </c>
      <c r="F11" s="184"/>
    </row>
    <row r="12" spans="1:6" s="12" customFormat="1" ht="26.25" customHeight="1">
      <c r="A12" s="14" t="s">
        <v>246</v>
      </c>
      <c r="B12" s="135" t="s">
        <v>244</v>
      </c>
      <c r="C12" s="122">
        <v>626.5</v>
      </c>
      <c r="D12" s="122">
        <v>563.3</v>
      </c>
      <c r="E12" s="123">
        <v>11.2</v>
      </c>
      <c r="F12" s="46"/>
    </row>
    <row r="13" spans="1:6" s="129" customFormat="1" ht="39.75" customHeight="1">
      <c r="A13" s="124" t="s">
        <v>247</v>
      </c>
      <c r="B13" s="125" t="s">
        <v>248</v>
      </c>
      <c r="C13" s="126" t="s">
        <v>249</v>
      </c>
      <c r="D13" s="126" t="s">
        <v>250</v>
      </c>
      <c r="E13" s="127"/>
      <c r="F13" s="128"/>
    </row>
    <row r="14" spans="1:5" s="12" customFormat="1" ht="26.25" customHeight="1">
      <c r="A14" s="82" t="s">
        <v>251</v>
      </c>
      <c r="B14" s="315">
        <v>100.28263725</v>
      </c>
      <c r="C14" s="315">
        <v>103.39940069</v>
      </c>
      <c r="D14" s="315">
        <v>103.27821947999999</v>
      </c>
      <c r="E14" s="123"/>
    </row>
    <row r="15" spans="1:5" s="12" customFormat="1" ht="26.25" customHeight="1">
      <c r="A15" s="14" t="s">
        <v>252</v>
      </c>
      <c r="B15" s="130">
        <v>100.21929192</v>
      </c>
      <c r="C15" s="130">
        <v>103.3255133</v>
      </c>
      <c r="D15" s="130">
        <v>103.19366029</v>
      </c>
      <c r="E15" s="123"/>
    </row>
    <row r="16" spans="1:5" s="12" customFormat="1" ht="26.25" customHeight="1">
      <c r="A16" s="14" t="s">
        <v>253</v>
      </c>
      <c r="B16" s="130">
        <v>99.97784548</v>
      </c>
      <c r="C16" s="130">
        <v>106.28980821</v>
      </c>
      <c r="D16" s="130">
        <v>107.53467752</v>
      </c>
      <c r="E16" s="123"/>
    </row>
    <row r="17" spans="1:5" s="12" customFormat="1" ht="26.25" customHeight="1">
      <c r="A17" s="14" t="s">
        <v>254</v>
      </c>
      <c r="B17" s="130">
        <v>99.49265981</v>
      </c>
      <c r="C17" s="130">
        <v>101.44499772</v>
      </c>
      <c r="D17" s="130">
        <v>101.74345381</v>
      </c>
      <c r="E17" s="123"/>
    </row>
    <row r="18" spans="1:5" s="12" customFormat="1" ht="26.25" customHeight="1">
      <c r="A18" s="14" t="s">
        <v>255</v>
      </c>
      <c r="B18" s="130">
        <v>100.09922022</v>
      </c>
      <c r="C18" s="130">
        <v>99.1997182</v>
      </c>
      <c r="D18" s="130">
        <v>97.31367558</v>
      </c>
      <c r="E18" s="123"/>
    </row>
    <row r="19" spans="1:5" s="12" customFormat="1" ht="26.25" customHeight="1">
      <c r="A19" s="14" t="s">
        <v>256</v>
      </c>
      <c r="B19" s="130">
        <v>100</v>
      </c>
      <c r="C19" s="130">
        <v>100.00246398</v>
      </c>
      <c r="D19" s="130">
        <v>99.20487018</v>
      </c>
      <c r="E19" s="123"/>
    </row>
    <row r="20" spans="1:5" s="12" customFormat="1" ht="26.25" customHeight="1">
      <c r="A20" s="14" t="s">
        <v>257</v>
      </c>
      <c r="B20" s="130">
        <v>100.06076669</v>
      </c>
      <c r="C20" s="130">
        <v>105.18029987</v>
      </c>
      <c r="D20" s="130">
        <v>105.51291845</v>
      </c>
      <c r="E20" s="123"/>
    </row>
    <row r="21" spans="1:5" s="12" customFormat="1" ht="26.25" customHeight="1">
      <c r="A21" s="14" t="s">
        <v>258</v>
      </c>
      <c r="B21" s="130">
        <v>100.52590897</v>
      </c>
      <c r="C21" s="130">
        <v>100.11995121</v>
      </c>
      <c r="D21" s="130">
        <v>99.48496355</v>
      </c>
      <c r="E21" s="123"/>
    </row>
    <row r="22" spans="1:5" s="12" customFormat="1" ht="26.25" customHeight="1">
      <c r="A22" s="14" t="s">
        <v>259</v>
      </c>
      <c r="B22" s="130">
        <v>100</v>
      </c>
      <c r="C22" s="130">
        <v>100.68109792</v>
      </c>
      <c r="D22" s="130">
        <v>100.84127826</v>
      </c>
      <c r="E22" s="123"/>
    </row>
    <row r="23" spans="1:5" s="12" customFormat="1" ht="26.25" customHeight="1">
      <c r="A23" s="14" t="s">
        <v>260</v>
      </c>
      <c r="B23" s="130">
        <v>101.0002263</v>
      </c>
      <c r="C23" s="130">
        <v>103.7998554</v>
      </c>
      <c r="D23" s="130">
        <v>102.03887649</v>
      </c>
      <c r="E23" s="123"/>
    </row>
    <row r="24" spans="1:5" s="12" customFormat="1" ht="26.25" customHeight="1">
      <c r="A24" s="83" t="s">
        <v>261</v>
      </c>
      <c r="B24" s="316">
        <v>100.718573015</v>
      </c>
      <c r="C24" s="316">
        <v>104.41718417499999</v>
      </c>
      <c r="D24" s="316">
        <v>103.909423755</v>
      </c>
      <c r="E24" s="131"/>
    </row>
    <row r="25" spans="1:5" ht="26.25" customHeight="1">
      <c r="A25" s="14" t="s">
        <v>262</v>
      </c>
      <c r="E25" s="93"/>
    </row>
  </sheetData>
  <sheetProtection/>
  <mergeCells count="5">
    <mergeCell ref="A1:E1"/>
    <mergeCell ref="B3:E3"/>
    <mergeCell ref="A4:A5"/>
    <mergeCell ref="B4:B5"/>
    <mergeCell ref="E4:E5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21" sqref="C21"/>
    </sheetView>
  </sheetViews>
  <sheetFormatPr defaultColWidth="9.00390625" defaultRowHeight="25.5" customHeight="1"/>
  <cols>
    <col min="1" max="1" width="12.57421875" style="166" customWidth="1"/>
    <col min="2" max="2" width="11.7109375" style="26" customWidth="1"/>
    <col min="3" max="3" width="11.7109375" style="35" customWidth="1"/>
    <col min="4" max="5" width="11.7109375" style="44" customWidth="1"/>
    <col min="6" max="8" width="11.7109375" style="26" customWidth="1"/>
    <col min="9" max="9" width="11.7109375" style="35" customWidth="1"/>
    <col min="10" max="11" width="9.57421875" style="35" customWidth="1"/>
    <col min="12" max="12" width="10.7109375" style="26" customWidth="1"/>
    <col min="13" max="13" width="9.140625" style="35" customWidth="1"/>
    <col min="14" max="14" width="9.00390625" style="26" bestFit="1" customWidth="1"/>
    <col min="15" max="16384" width="9.00390625" style="26" customWidth="1"/>
  </cols>
  <sheetData>
    <row r="1" spans="1:13" ht="25.5" customHeight="1">
      <c r="A1" s="428" t="s">
        <v>336</v>
      </c>
      <c r="B1" s="428"/>
      <c r="C1" s="428"/>
      <c r="D1" s="428"/>
      <c r="E1" s="428"/>
      <c r="F1" s="428"/>
      <c r="G1" s="428"/>
      <c r="H1" s="428"/>
      <c r="I1" s="428"/>
      <c r="J1" s="26"/>
      <c r="K1" s="26"/>
      <c r="M1" s="26"/>
    </row>
    <row r="2" spans="1:13" ht="15.75" customHeight="1">
      <c r="A2" s="165"/>
      <c r="C2" s="40"/>
      <c r="G2" s="333"/>
      <c r="H2" s="429" t="s">
        <v>280</v>
      </c>
      <c r="I2" s="429"/>
      <c r="J2" s="26"/>
      <c r="K2" s="26"/>
      <c r="M2" s="26"/>
    </row>
    <row r="3" spans="1:9" s="45" customFormat="1" ht="25.5" customHeight="1">
      <c r="A3" s="426"/>
      <c r="B3" s="430" t="s">
        <v>334</v>
      </c>
      <c r="C3" s="431"/>
      <c r="D3" s="430" t="s">
        <v>2</v>
      </c>
      <c r="E3" s="432"/>
      <c r="F3" s="430" t="s">
        <v>3</v>
      </c>
      <c r="G3" s="432"/>
      <c r="H3" s="433" t="s">
        <v>4</v>
      </c>
      <c r="I3" s="434"/>
    </row>
    <row r="4" spans="1:9" s="25" customFormat="1" ht="25.5" customHeight="1">
      <c r="A4" s="427"/>
      <c r="B4" s="334" t="s">
        <v>265</v>
      </c>
      <c r="C4" s="109" t="s">
        <v>29</v>
      </c>
      <c r="D4" s="334" t="s">
        <v>265</v>
      </c>
      <c r="E4" s="109" t="s">
        <v>29</v>
      </c>
      <c r="F4" s="334" t="s">
        <v>265</v>
      </c>
      <c r="G4" s="109" t="s">
        <v>29</v>
      </c>
      <c r="H4" s="334" t="s">
        <v>265</v>
      </c>
      <c r="I4" s="110" t="s">
        <v>29</v>
      </c>
    </row>
    <row r="5" spans="1:9" s="42" customFormat="1" ht="24.75" customHeight="1">
      <c r="A5" s="335" t="s">
        <v>335</v>
      </c>
      <c r="B5" s="350">
        <v>4218.98</v>
      </c>
      <c r="C5" s="351">
        <v>11.9</v>
      </c>
      <c r="D5" s="350">
        <v>411.27</v>
      </c>
      <c r="E5" s="351">
        <v>4</v>
      </c>
      <c r="F5" s="350">
        <v>2087.18</v>
      </c>
      <c r="G5" s="351">
        <v>15.3</v>
      </c>
      <c r="H5" s="350">
        <v>1720.53</v>
      </c>
      <c r="I5" s="336">
        <v>9.6</v>
      </c>
    </row>
    <row r="6" spans="1:9" s="25" customFormat="1" ht="24.75" customHeight="1">
      <c r="A6" s="337" t="s">
        <v>267</v>
      </c>
      <c r="B6" s="352">
        <v>1247.2</v>
      </c>
      <c r="C6" s="353">
        <v>10.8</v>
      </c>
      <c r="D6" s="354">
        <v>21.2</v>
      </c>
      <c r="E6" s="355">
        <v>4</v>
      </c>
      <c r="F6" s="354">
        <v>601.6</v>
      </c>
      <c r="G6" s="355">
        <v>12.7</v>
      </c>
      <c r="H6" s="354">
        <v>594.4</v>
      </c>
      <c r="I6" s="338">
        <v>9.4</v>
      </c>
    </row>
    <row r="7" spans="1:9" s="25" customFormat="1" ht="24.75" customHeight="1">
      <c r="A7" s="337" t="s">
        <v>268</v>
      </c>
      <c r="B7" s="352">
        <v>322.89</v>
      </c>
      <c r="C7" s="353">
        <v>10.9</v>
      </c>
      <c r="D7" s="354">
        <v>19.02</v>
      </c>
      <c r="E7" s="355">
        <v>4</v>
      </c>
      <c r="F7" s="354">
        <v>181.46</v>
      </c>
      <c r="G7" s="355">
        <v>12.3</v>
      </c>
      <c r="H7" s="354">
        <v>122.4</v>
      </c>
      <c r="I7" s="338">
        <v>9.9</v>
      </c>
    </row>
    <row r="8" spans="1:9" s="25" customFormat="1" ht="24.75" customHeight="1">
      <c r="A8" s="337" t="s">
        <v>269</v>
      </c>
      <c r="B8" s="352">
        <v>252</v>
      </c>
      <c r="C8" s="353">
        <v>10.6</v>
      </c>
      <c r="D8" s="354">
        <v>17.4</v>
      </c>
      <c r="E8" s="355">
        <v>3.2</v>
      </c>
      <c r="F8" s="354">
        <v>141.8</v>
      </c>
      <c r="G8" s="355">
        <v>13.2</v>
      </c>
      <c r="H8" s="354">
        <v>93.67</v>
      </c>
      <c r="I8" s="338">
        <v>8.4</v>
      </c>
    </row>
    <row r="9" spans="1:9" s="25" customFormat="1" ht="24.75" customHeight="1">
      <c r="A9" s="337" t="s">
        <v>270</v>
      </c>
      <c r="B9" s="352">
        <v>346.85954760358914</v>
      </c>
      <c r="C9" s="353">
        <v>13.1</v>
      </c>
      <c r="D9" s="354">
        <v>60.0602006035891</v>
      </c>
      <c r="E9" s="355">
        <v>4</v>
      </c>
      <c r="F9" s="354">
        <v>167.88748700000002</v>
      </c>
      <c r="G9" s="355">
        <v>17</v>
      </c>
      <c r="H9" s="354">
        <v>118.91186</v>
      </c>
      <c r="I9" s="338">
        <v>12.1</v>
      </c>
    </row>
    <row r="10" spans="1:9" s="25" customFormat="1" ht="24.75" customHeight="1">
      <c r="A10" s="337" t="s">
        <v>271</v>
      </c>
      <c r="B10" s="352">
        <v>205.94</v>
      </c>
      <c r="C10" s="353">
        <v>12.6</v>
      </c>
      <c r="D10" s="354">
        <v>40.15</v>
      </c>
      <c r="E10" s="355">
        <v>4</v>
      </c>
      <c r="F10" s="354">
        <v>76.77</v>
      </c>
      <c r="G10" s="355">
        <v>18.6</v>
      </c>
      <c r="H10" s="354">
        <v>89.02</v>
      </c>
      <c r="I10" s="338">
        <v>11.6</v>
      </c>
    </row>
    <row r="11" spans="1:9" s="42" customFormat="1" ht="24.75" customHeight="1">
      <c r="A11" s="339" t="s">
        <v>7</v>
      </c>
      <c r="B11" s="356">
        <v>430.012</v>
      </c>
      <c r="C11" s="357">
        <v>12.8</v>
      </c>
      <c r="D11" s="358">
        <v>51.127320000000005</v>
      </c>
      <c r="E11" s="359">
        <v>2.8</v>
      </c>
      <c r="F11" s="358">
        <v>229.57224700000003</v>
      </c>
      <c r="G11" s="359">
        <v>17.1</v>
      </c>
      <c r="H11" s="358">
        <v>149.3124</v>
      </c>
      <c r="I11" s="340">
        <v>9.8</v>
      </c>
    </row>
    <row r="12" spans="1:9" s="25" customFormat="1" ht="24.75" customHeight="1">
      <c r="A12" s="337" t="s">
        <v>272</v>
      </c>
      <c r="B12" s="352">
        <v>406</v>
      </c>
      <c r="C12" s="353">
        <v>12</v>
      </c>
      <c r="D12" s="354">
        <v>39.2</v>
      </c>
      <c r="E12" s="355">
        <v>3.9</v>
      </c>
      <c r="F12" s="354">
        <v>196.5</v>
      </c>
      <c r="G12" s="355">
        <v>18.6</v>
      </c>
      <c r="H12" s="354">
        <v>170.7</v>
      </c>
      <c r="I12" s="338">
        <v>7.2</v>
      </c>
    </row>
    <row r="13" spans="1:9" s="25" customFormat="1" ht="24.75" customHeight="1">
      <c r="A13" s="337" t="s">
        <v>273</v>
      </c>
      <c r="B13" s="352">
        <v>53.34</v>
      </c>
      <c r="C13" s="353">
        <v>10.6</v>
      </c>
      <c r="D13" s="354">
        <v>4.41</v>
      </c>
      <c r="E13" s="355">
        <v>4.3</v>
      </c>
      <c r="F13" s="354">
        <v>11.34</v>
      </c>
      <c r="G13" s="355">
        <v>10.8</v>
      </c>
      <c r="H13" s="354">
        <v>37.59</v>
      </c>
      <c r="I13" s="338">
        <v>11.2</v>
      </c>
    </row>
    <row r="14" spans="1:9" s="25" customFormat="1" ht="24.75" customHeight="1">
      <c r="A14" s="337" t="s">
        <v>274</v>
      </c>
      <c r="B14" s="352">
        <v>189.38</v>
      </c>
      <c r="C14" s="353">
        <v>12.5</v>
      </c>
      <c r="D14" s="354">
        <v>35.07</v>
      </c>
      <c r="E14" s="355">
        <v>4.4</v>
      </c>
      <c r="F14" s="354">
        <v>79.35</v>
      </c>
      <c r="G14" s="355">
        <v>18.1</v>
      </c>
      <c r="H14" s="354">
        <v>74.96</v>
      </c>
      <c r="I14" s="338">
        <v>10.4</v>
      </c>
    </row>
    <row r="15" spans="1:9" s="25" customFormat="1" ht="24.75" customHeight="1">
      <c r="A15" s="337" t="s">
        <v>275</v>
      </c>
      <c r="B15" s="352">
        <v>292.0044</v>
      </c>
      <c r="C15" s="353">
        <v>12.7</v>
      </c>
      <c r="D15" s="354">
        <v>29.7324</v>
      </c>
      <c r="E15" s="355">
        <v>3.7</v>
      </c>
      <c r="F15" s="354">
        <v>155.0546</v>
      </c>
      <c r="G15" s="355">
        <v>17.1</v>
      </c>
      <c r="H15" s="354">
        <v>107.2174</v>
      </c>
      <c r="I15" s="338">
        <v>9.4</v>
      </c>
    </row>
    <row r="16" spans="1:9" s="25" customFormat="1" ht="24.75" customHeight="1">
      <c r="A16" s="337" t="s">
        <v>276</v>
      </c>
      <c r="B16" s="352">
        <v>219.61</v>
      </c>
      <c r="C16" s="353">
        <v>10.5</v>
      </c>
      <c r="D16" s="354">
        <v>45.92</v>
      </c>
      <c r="E16" s="355">
        <v>3.8</v>
      </c>
      <c r="F16" s="354">
        <v>65.28</v>
      </c>
      <c r="G16" s="355">
        <v>14.3</v>
      </c>
      <c r="H16" s="354">
        <v>108.41</v>
      </c>
      <c r="I16" s="338">
        <v>10.7</v>
      </c>
    </row>
    <row r="17" spans="1:9" s="25" customFormat="1" ht="24.75" customHeight="1">
      <c r="A17" s="337" t="s">
        <v>277</v>
      </c>
      <c r="B17" s="352">
        <v>172.8008491963276</v>
      </c>
      <c r="C17" s="353">
        <v>12.5</v>
      </c>
      <c r="D17" s="354">
        <v>24.926883196327598</v>
      </c>
      <c r="E17" s="355">
        <v>4.2</v>
      </c>
      <c r="F17" s="354">
        <v>78.963844</v>
      </c>
      <c r="G17" s="355">
        <v>12.7</v>
      </c>
      <c r="H17" s="354">
        <v>68.910122</v>
      </c>
      <c r="I17" s="338">
        <v>14.9</v>
      </c>
    </row>
    <row r="18" spans="1:9" s="25" customFormat="1" ht="24.75" customHeight="1">
      <c r="A18" s="337" t="s">
        <v>278</v>
      </c>
      <c r="B18" s="352">
        <v>182.72</v>
      </c>
      <c r="C18" s="353">
        <v>12.2</v>
      </c>
      <c r="D18" s="354">
        <v>21.39</v>
      </c>
      <c r="E18" s="355">
        <v>4</v>
      </c>
      <c r="F18" s="354">
        <v>106.62</v>
      </c>
      <c r="G18" s="355">
        <v>15.3</v>
      </c>
      <c r="H18" s="354">
        <v>54.71</v>
      </c>
      <c r="I18" s="338">
        <v>9.4</v>
      </c>
    </row>
    <row r="19" spans="1:13" ht="24.75" customHeight="1">
      <c r="A19" s="341" t="s">
        <v>279</v>
      </c>
      <c r="B19" s="360">
        <v>70.25</v>
      </c>
      <c r="C19" s="361">
        <v>8.1</v>
      </c>
      <c r="D19" s="362">
        <v>6.75</v>
      </c>
      <c r="E19" s="363">
        <v>3.8</v>
      </c>
      <c r="F19" s="362">
        <v>28.91</v>
      </c>
      <c r="G19" s="363">
        <v>7.7</v>
      </c>
      <c r="H19" s="362">
        <v>34.58</v>
      </c>
      <c r="I19" s="342">
        <v>9.2</v>
      </c>
      <c r="J19" s="26"/>
      <c r="K19" s="26"/>
      <c r="M19" s="26"/>
    </row>
    <row r="20" spans="1:13" ht="25.5" customHeight="1">
      <c r="A20" s="64" t="s">
        <v>340</v>
      </c>
      <c r="J20" s="26"/>
      <c r="K20" s="26"/>
      <c r="M20" s="26"/>
    </row>
  </sheetData>
  <sheetProtection/>
  <mergeCells count="7">
    <mergeCell ref="A3:A4"/>
    <mergeCell ref="A1:I1"/>
    <mergeCell ref="H2:I2"/>
    <mergeCell ref="B3:C3"/>
    <mergeCell ref="D3:E3"/>
    <mergeCell ref="F3:G3"/>
    <mergeCell ref="H3:I3"/>
  </mergeCells>
  <printOptions horizontalCentered="1"/>
  <pageMargins left="2" right="0.39305555555555555" top="0.54" bottom="0.5902777777777778" header="0.5111111111111111" footer="0.511111111111111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Q19" sqref="Q19"/>
    </sheetView>
  </sheetViews>
  <sheetFormatPr defaultColWidth="9.140625" defaultRowHeight="14.25"/>
  <sheetData>
    <row r="1" spans="1:13" ht="25.5">
      <c r="A1" s="428" t="s">
        <v>337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14.25">
      <c r="A2" s="165"/>
      <c r="B2" s="26"/>
      <c r="C2" s="40"/>
      <c r="D2" s="44"/>
      <c r="E2" s="44"/>
      <c r="F2" s="26"/>
      <c r="G2" s="333"/>
      <c r="H2" s="26"/>
      <c r="I2" s="26"/>
      <c r="J2" s="429" t="s">
        <v>263</v>
      </c>
      <c r="K2" s="429"/>
      <c r="L2" s="429"/>
      <c r="M2" s="429"/>
    </row>
    <row r="3" spans="1:13" ht="25.5" customHeight="1">
      <c r="A3" s="426"/>
      <c r="B3" s="435" t="s">
        <v>21</v>
      </c>
      <c r="C3" s="436"/>
      <c r="D3" s="435" t="s">
        <v>22</v>
      </c>
      <c r="E3" s="437"/>
      <c r="F3" s="435" t="s">
        <v>23</v>
      </c>
      <c r="G3" s="437"/>
      <c r="H3" s="438" t="s">
        <v>264</v>
      </c>
      <c r="I3" s="439"/>
      <c r="J3" s="438" t="s">
        <v>25</v>
      </c>
      <c r="K3" s="439"/>
      <c r="L3" s="440" t="s">
        <v>338</v>
      </c>
      <c r="M3" s="441"/>
    </row>
    <row r="4" spans="1:13" ht="25.5" customHeight="1">
      <c r="A4" s="427"/>
      <c r="B4" s="343" t="s">
        <v>265</v>
      </c>
      <c r="C4" s="344" t="s">
        <v>29</v>
      </c>
      <c r="D4" s="343" t="s">
        <v>265</v>
      </c>
      <c r="E4" s="344" t="s">
        <v>29</v>
      </c>
      <c r="F4" s="343" t="s">
        <v>265</v>
      </c>
      <c r="G4" s="344" t="s">
        <v>29</v>
      </c>
      <c r="H4" s="343" t="s">
        <v>265</v>
      </c>
      <c r="I4" s="345" t="s">
        <v>29</v>
      </c>
      <c r="J4" s="343" t="s">
        <v>265</v>
      </c>
      <c r="K4" s="345" t="s">
        <v>29</v>
      </c>
      <c r="L4" s="343" t="s">
        <v>265</v>
      </c>
      <c r="M4" s="345" t="s">
        <v>29</v>
      </c>
    </row>
    <row r="5" spans="1:13" ht="22.5" customHeight="1">
      <c r="A5" s="149" t="s">
        <v>266</v>
      </c>
      <c r="B5" s="302" t="s">
        <v>244</v>
      </c>
      <c r="C5" s="295">
        <v>17</v>
      </c>
      <c r="D5" s="302">
        <v>1803.83</v>
      </c>
      <c r="E5" s="307">
        <v>27.5</v>
      </c>
      <c r="F5" s="300">
        <v>1794.4</v>
      </c>
      <c r="G5" s="295">
        <v>15.5</v>
      </c>
      <c r="H5" s="300">
        <v>744.65</v>
      </c>
      <c r="I5" s="295">
        <v>21.1</v>
      </c>
      <c r="J5" s="300">
        <v>414.8</v>
      </c>
      <c r="K5" s="295">
        <v>26.6</v>
      </c>
      <c r="L5" s="346">
        <v>18.07</v>
      </c>
      <c r="M5" s="295">
        <v>17.3</v>
      </c>
    </row>
    <row r="6" spans="1:13" ht="22.5" customHeight="1">
      <c r="A6" s="167" t="s">
        <v>267</v>
      </c>
      <c r="B6" s="301">
        <v>500.8</v>
      </c>
      <c r="C6" s="296">
        <v>15</v>
      </c>
      <c r="D6" s="301">
        <v>583.2</v>
      </c>
      <c r="E6" s="331">
        <v>1.7</v>
      </c>
      <c r="F6" s="301">
        <v>553.6</v>
      </c>
      <c r="G6" s="296">
        <v>15.4</v>
      </c>
      <c r="H6" s="301">
        <v>208.3</v>
      </c>
      <c r="I6" s="296">
        <v>19.1</v>
      </c>
      <c r="J6" s="301">
        <v>123.5</v>
      </c>
      <c r="K6" s="296">
        <v>21</v>
      </c>
      <c r="L6" s="347">
        <v>7.5262</v>
      </c>
      <c r="M6" s="296">
        <v>8.3</v>
      </c>
    </row>
    <row r="7" spans="1:13" ht="22.5" customHeight="1">
      <c r="A7" s="167" t="s">
        <v>268</v>
      </c>
      <c r="B7" s="301">
        <v>156.56</v>
      </c>
      <c r="C7" s="296">
        <v>12.6</v>
      </c>
      <c r="D7" s="301">
        <v>133.24</v>
      </c>
      <c r="E7" s="331">
        <v>33.2</v>
      </c>
      <c r="F7" s="301">
        <v>137.58</v>
      </c>
      <c r="G7" s="296">
        <v>15.7</v>
      </c>
      <c r="H7" s="301">
        <v>51.71</v>
      </c>
      <c r="I7" s="296">
        <v>25.6</v>
      </c>
      <c r="J7" s="301">
        <v>32.52</v>
      </c>
      <c r="K7" s="296">
        <v>27.5</v>
      </c>
      <c r="L7" s="347">
        <v>1.11</v>
      </c>
      <c r="M7" s="296">
        <v>7</v>
      </c>
    </row>
    <row r="8" spans="1:13" ht="22.5" customHeight="1">
      <c r="A8" s="167" t="s">
        <v>269</v>
      </c>
      <c r="B8" s="301">
        <v>132.62</v>
      </c>
      <c r="C8" s="296">
        <v>14.5</v>
      </c>
      <c r="D8" s="301">
        <v>86.2</v>
      </c>
      <c r="E8" s="331">
        <v>39.7</v>
      </c>
      <c r="F8" s="301">
        <v>89.92</v>
      </c>
      <c r="G8" s="296">
        <v>14.6</v>
      </c>
      <c r="H8" s="301">
        <v>28.3</v>
      </c>
      <c r="I8" s="296">
        <v>24</v>
      </c>
      <c r="J8" s="301">
        <v>19.35</v>
      </c>
      <c r="K8" s="296">
        <v>37.3</v>
      </c>
      <c r="L8" s="347">
        <v>1.31</v>
      </c>
      <c r="M8" s="296">
        <v>0.2</v>
      </c>
    </row>
    <row r="9" spans="1:13" ht="22.5" customHeight="1">
      <c r="A9" s="167" t="s">
        <v>270</v>
      </c>
      <c r="B9" s="301">
        <v>142.1191</v>
      </c>
      <c r="C9" s="296">
        <v>19.8</v>
      </c>
      <c r="D9" s="301">
        <v>126.1744</v>
      </c>
      <c r="E9" s="331">
        <v>44.9</v>
      </c>
      <c r="F9" s="301">
        <v>146.38</v>
      </c>
      <c r="G9" s="296">
        <v>15.5</v>
      </c>
      <c r="H9" s="301">
        <v>37.84</v>
      </c>
      <c r="I9" s="296">
        <v>35.2</v>
      </c>
      <c r="J9" s="301">
        <v>26.17</v>
      </c>
      <c r="K9" s="296">
        <v>52</v>
      </c>
      <c r="L9" s="347">
        <v>1.57</v>
      </c>
      <c r="M9" s="296">
        <v>27.94</v>
      </c>
    </row>
    <row r="10" spans="1:13" ht="22.5" customHeight="1">
      <c r="A10" s="167" t="s">
        <v>271</v>
      </c>
      <c r="B10" s="301">
        <v>55.65</v>
      </c>
      <c r="C10" s="296">
        <v>22.6</v>
      </c>
      <c r="D10" s="301">
        <v>78.84</v>
      </c>
      <c r="E10" s="331">
        <v>39.3</v>
      </c>
      <c r="F10" s="301">
        <v>83.08</v>
      </c>
      <c r="G10" s="296">
        <v>15.8</v>
      </c>
      <c r="H10" s="301">
        <v>19.1</v>
      </c>
      <c r="I10" s="296">
        <v>29.9</v>
      </c>
      <c r="J10" s="301">
        <v>12.73</v>
      </c>
      <c r="K10" s="296">
        <v>38.4</v>
      </c>
      <c r="L10" s="347">
        <v>0.53</v>
      </c>
      <c r="M10" s="296">
        <v>88.9</v>
      </c>
    </row>
    <row r="11" spans="1:13" ht="22.5" customHeight="1">
      <c r="A11" s="148" t="s">
        <v>7</v>
      </c>
      <c r="B11" s="302" t="s">
        <v>244</v>
      </c>
      <c r="C11" s="297">
        <v>18.989422613010426</v>
      </c>
      <c r="D11" s="302">
        <v>172.3014</v>
      </c>
      <c r="E11" s="307">
        <v>34.83800788831152</v>
      </c>
      <c r="F11" s="302">
        <v>161.56978999999998</v>
      </c>
      <c r="G11" s="297">
        <v>15.863087902671722</v>
      </c>
      <c r="H11" s="302">
        <v>59.5046</v>
      </c>
      <c r="I11" s="297">
        <v>24.8</v>
      </c>
      <c r="J11" s="302">
        <v>22.6357</v>
      </c>
      <c r="K11" s="297">
        <v>28.6</v>
      </c>
      <c r="L11" s="348">
        <v>0.65</v>
      </c>
      <c r="M11" s="297">
        <v>13</v>
      </c>
    </row>
    <row r="12" spans="1:13" ht="22.5" customHeight="1">
      <c r="A12" s="167" t="s">
        <v>272</v>
      </c>
      <c r="B12" s="301">
        <v>204.9</v>
      </c>
      <c r="C12" s="296">
        <v>22.9</v>
      </c>
      <c r="D12" s="301">
        <v>90.8</v>
      </c>
      <c r="E12" s="331">
        <v>41.6</v>
      </c>
      <c r="F12" s="301">
        <v>124</v>
      </c>
      <c r="G12" s="296">
        <v>15.2</v>
      </c>
      <c r="H12" s="301">
        <v>31.9</v>
      </c>
      <c r="I12" s="296">
        <v>26.1</v>
      </c>
      <c r="J12" s="301">
        <v>21.5</v>
      </c>
      <c r="K12" s="296">
        <v>31.9</v>
      </c>
      <c r="L12" s="347">
        <v>0.5454</v>
      </c>
      <c r="M12" s="296">
        <v>-2.7</v>
      </c>
    </row>
    <row r="13" spans="1:13" ht="22.5" customHeight="1">
      <c r="A13" s="167" t="s">
        <v>273</v>
      </c>
      <c r="B13" s="301">
        <v>7.5</v>
      </c>
      <c r="C13" s="296">
        <v>12.7</v>
      </c>
      <c r="D13" s="301">
        <v>20.71</v>
      </c>
      <c r="E13" s="331">
        <v>19.1</v>
      </c>
      <c r="F13" s="301">
        <v>24.54</v>
      </c>
      <c r="G13" s="296">
        <v>15.8</v>
      </c>
      <c r="H13" s="301">
        <v>5.79</v>
      </c>
      <c r="I13" s="296">
        <v>27.2</v>
      </c>
      <c r="J13" s="301">
        <v>3.92</v>
      </c>
      <c r="K13" s="296">
        <v>35.2</v>
      </c>
      <c r="L13" s="347">
        <v>0.2574</v>
      </c>
      <c r="M13" s="296">
        <v>295.4</v>
      </c>
    </row>
    <row r="14" spans="1:13" ht="22.5" customHeight="1">
      <c r="A14" s="167" t="s">
        <v>274</v>
      </c>
      <c r="B14" s="301">
        <v>77.57</v>
      </c>
      <c r="C14" s="296">
        <v>20.7</v>
      </c>
      <c r="D14" s="301">
        <v>74.06</v>
      </c>
      <c r="E14" s="331">
        <v>41.4</v>
      </c>
      <c r="F14" s="301">
        <v>89.76</v>
      </c>
      <c r="G14" s="296">
        <v>15.6</v>
      </c>
      <c r="H14" s="301">
        <v>18.59</v>
      </c>
      <c r="I14" s="296">
        <v>39.3</v>
      </c>
      <c r="J14" s="301">
        <v>11.62</v>
      </c>
      <c r="K14" s="296">
        <v>40.9</v>
      </c>
      <c r="L14" s="347">
        <v>0.2804</v>
      </c>
      <c r="M14" s="296">
        <v>46.4</v>
      </c>
    </row>
    <row r="15" spans="1:13" ht="22.5" customHeight="1">
      <c r="A15" s="167" t="s">
        <v>275</v>
      </c>
      <c r="B15" s="301">
        <v>161.27352</v>
      </c>
      <c r="C15" s="296">
        <v>20.099500000000003</v>
      </c>
      <c r="D15" s="301">
        <v>135.8</v>
      </c>
      <c r="E15" s="331">
        <v>44.8</v>
      </c>
      <c r="F15" s="301">
        <v>120.6</v>
      </c>
      <c r="G15" s="296">
        <v>16.1</v>
      </c>
      <c r="H15" s="301">
        <v>46.9522</v>
      </c>
      <c r="I15" s="296">
        <v>26.1</v>
      </c>
      <c r="J15" s="301">
        <v>35.158</v>
      </c>
      <c r="K15" s="296">
        <v>51.3</v>
      </c>
      <c r="L15" s="347">
        <v>1.8117</v>
      </c>
      <c r="M15" s="296">
        <v>18.23</v>
      </c>
    </row>
    <row r="16" spans="1:13" ht="22.5" customHeight="1">
      <c r="A16" s="167" t="s">
        <v>276</v>
      </c>
      <c r="B16" s="301">
        <v>62.84</v>
      </c>
      <c r="C16" s="296">
        <v>16.6</v>
      </c>
      <c r="D16" s="301">
        <v>74.98</v>
      </c>
      <c r="E16" s="331">
        <v>35.9</v>
      </c>
      <c r="F16" s="301">
        <v>84.4</v>
      </c>
      <c r="G16" s="296">
        <v>15.5</v>
      </c>
      <c r="H16" s="301">
        <v>18.99</v>
      </c>
      <c r="I16" s="296">
        <v>16.3</v>
      </c>
      <c r="J16" s="301">
        <v>13.15</v>
      </c>
      <c r="K16" s="296">
        <v>24.7</v>
      </c>
      <c r="L16" s="347">
        <v>0.52</v>
      </c>
      <c r="M16" s="296">
        <v>47.7</v>
      </c>
    </row>
    <row r="17" spans="1:13" ht="22.5" customHeight="1">
      <c r="A17" s="167" t="s">
        <v>277</v>
      </c>
      <c r="B17" s="302" t="s">
        <v>244</v>
      </c>
      <c r="C17" s="296">
        <v>12.6</v>
      </c>
      <c r="D17" s="301">
        <v>96.6209</v>
      </c>
      <c r="E17" s="331">
        <v>44.8</v>
      </c>
      <c r="F17" s="301">
        <v>77.27074</v>
      </c>
      <c r="G17" s="296">
        <v>15.7</v>
      </c>
      <c r="H17" s="301">
        <v>23.0515</v>
      </c>
      <c r="I17" s="296">
        <v>24.93</v>
      </c>
      <c r="J17" s="301">
        <v>16.3128</v>
      </c>
      <c r="K17" s="296">
        <v>39.66</v>
      </c>
      <c r="L17" s="347">
        <v>0.28</v>
      </c>
      <c r="M17" s="296">
        <v>187.17948717948718</v>
      </c>
    </row>
    <row r="18" spans="1:13" ht="22.5" customHeight="1">
      <c r="A18" s="167" t="s">
        <v>278</v>
      </c>
      <c r="B18" s="301">
        <v>85.74</v>
      </c>
      <c r="C18" s="296">
        <v>16.7</v>
      </c>
      <c r="D18" s="301">
        <v>47.75</v>
      </c>
      <c r="E18" s="331">
        <v>45</v>
      </c>
      <c r="F18" s="301">
        <v>68.51</v>
      </c>
      <c r="G18" s="296">
        <v>15.6</v>
      </c>
      <c r="H18" s="301">
        <v>22.05</v>
      </c>
      <c r="I18" s="296">
        <v>21.6</v>
      </c>
      <c r="J18" s="301">
        <v>12.62</v>
      </c>
      <c r="K18" s="296">
        <v>25.2</v>
      </c>
      <c r="L18" s="347">
        <v>0.76</v>
      </c>
      <c r="M18" s="296">
        <v>56</v>
      </c>
    </row>
    <row r="19" spans="1:13" ht="22.5" customHeight="1">
      <c r="A19" s="168" t="s">
        <v>279</v>
      </c>
      <c r="B19" s="303">
        <v>20.73</v>
      </c>
      <c r="C19" s="298">
        <v>7.1</v>
      </c>
      <c r="D19" s="303">
        <v>27.85</v>
      </c>
      <c r="E19" s="332">
        <v>16.8</v>
      </c>
      <c r="F19" s="303">
        <v>33.75</v>
      </c>
      <c r="G19" s="298">
        <v>15.2</v>
      </c>
      <c r="H19" s="303">
        <v>9.17</v>
      </c>
      <c r="I19" s="298">
        <v>17.6</v>
      </c>
      <c r="J19" s="303">
        <v>5.02</v>
      </c>
      <c r="K19" s="298">
        <v>26.8</v>
      </c>
      <c r="L19" s="349" t="s">
        <v>339</v>
      </c>
      <c r="M19" s="298" t="s">
        <v>339</v>
      </c>
    </row>
    <row r="20" ht="14.25">
      <c r="A20" t="s">
        <v>340</v>
      </c>
    </row>
  </sheetData>
  <sheetProtection/>
  <mergeCells count="9">
    <mergeCell ref="A1:M1"/>
    <mergeCell ref="J2:M2"/>
    <mergeCell ref="A3:A4"/>
    <mergeCell ref="B3:C3"/>
    <mergeCell ref="D3:E3"/>
    <mergeCell ref="F3:G3"/>
    <mergeCell ref="H3:I3"/>
    <mergeCell ref="J3:K3"/>
    <mergeCell ref="L3:M3"/>
  </mergeCells>
  <printOptions/>
  <pageMargins left="1.3" right="0.75" top="1" bottom="1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O11" sqref="O11"/>
    </sheetView>
  </sheetViews>
  <sheetFormatPr defaultColWidth="9.7109375" defaultRowHeight="24.75" customHeight="1"/>
  <cols>
    <col min="1" max="1" width="10.7109375" style="0" customWidth="1"/>
    <col min="2" max="2" width="9.7109375" style="0" bestFit="1" customWidth="1"/>
    <col min="3" max="3" width="9.00390625" style="0" bestFit="1" customWidth="1"/>
    <col min="4" max="4" width="9.7109375" style="0" bestFit="1" customWidth="1"/>
    <col min="5" max="5" width="9.00390625" style="0" bestFit="1" customWidth="1"/>
    <col min="6" max="6" width="9.7109375" style="0" bestFit="1" customWidth="1"/>
    <col min="7" max="7" width="9.00390625" style="0" bestFit="1" customWidth="1"/>
    <col min="8" max="8" width="9.7109375" style="0" bestFit="1" customWidth="1"/>
    <col min="9" max="9" width="9.00390625" style="0" bestFit="1" customWidth="1"/>
    <col min="10" max="10" width="10.57421875" style="0" customWidth="1"/>
    <col min="11" max="11" width="9.00390625" style="0" customWidth="1"/>
    <col min="12" max="12" width="11.28125" style="0" customWidth="1"/>
    <col min="13" max="13" width="10.7109375" style="0" customWidth="1"/>
  </cols>
  <sheetData>
    <row r="1" spans="1:13" ht="36.75" customHeight="1">
      <c r="A1" s="442" t="s">
        <v>321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15.75" customHeight="1">
      <c r="A2" s="133"/>
      <c r="B2" s="133"/>
      <c r="C2" s="133"/>
      <c r="D2" s="133"/>
      <c r="E2" s="133"/>
      <c r="F2" s="133"/>
      <c r="G2" s="133"/>
      <c r="H2" s="150"/>
      <c r="I2" s="150"/>
      <c r="J2" s="111"/>
      <c r="K2" s="111"/>
      <c r="L2" s="443" t="s">
        <v>280</v>
      </c>
      <c r="M2" s="443"/>
    </row>
    <row r="3" spans="1:13" ht="28.5" customHeight="1">
      <c r="A3" s="448"/>
      <c r="B3" s="444" t="s">
        <v>21</v>
      </c>
      <c r="C3" s="445"/>
      <c r="D3" s="444" t="s">
        <v>22</v>
      </c>
      <c r="E3" s="445"/>
      <c r="F3" s="444" t="s">
        <v>322</v>
      </c>
      <c r="G3" s="445"/>
      <c r="H3" s="444" t="s">
        <v>328</v>
      </c>
      <c r="I3" s="445"/>
      <c r="J3" s="446" t="s">
        <v>326</v>
      </c>
      <c r="K3" s="447"/>
      <c r="L3" s="444" t="s">
        <v>327</v>
      </c>
      <c r="M3" s="445"/>
    </row>
    <row r="4" spans="1:14" ht="28.5" customHeight="1">
      <c r="A4" s="449"/>
      <c r="B4" s="152" t="s">
        <v>281</v>
      </c>
      <c r="C4" s="153" t="s">
        <v>29</v>
      </c>
      <c r="D4" s="21" t="s">
        <v>281</v>
      </c>
      <c r="E4" s="20" t="s">
        <v>29</v>
      </c>
      <c r="F4" s="21" t="s">
        <v>324</v>
      </c>
      <c r="G4" s="20" t="s">
        <v>325</v>
      </c>
      <c r="H4" s="152" t="s">
        <v>324</v>
      </c>
      <c r="I4" s="152" t="s">
        <v>325</v>
      </c>
      <c r="J4" s="152" t="s">
        <v>324</v>
      </c>
      <c r="K4" s="152" t="s">
        <v>325</v>
      </c>
      <c r="L4" s="152" t="s">
        <v>323</v>
      </c>
      <c r="M4" s="153" t="s">
        <v>325</v>
      </c>
      <c r="N4" s="1"/>
    </row>
    <row r="5" spans="1:13" ht="28.5" customHeight="1">
      <c r="A5" s="147" t="s">
        <v>282</v>
      </c>
      <c r="B5" s="154">
        <v>126.4</v>
      </c>
      <c r="C5" s="155">
        <v>19.8</v>
      </c>
      <c r="D5" s="255">
        <v>63.59</v>
      </c>
      <c r="E5" s="254">
        <v>35</v>
      </c>
      <c r="F5" s="255">
        <v>15.86</v>
      </c>
      <c r="G5" s="256">
        <v>11.8</v>
      </c>
      <c r="H5" s="255">
        <v>11.53</v>
      </c>
      <c r="I5" s="256">
        <v>26.6</v>
      </c>
      <c r="J5" s="291" t="s">
        <v>329</v>
      </c>
      <c r="K5" s="256" t="s">
        <v>329</v>
      </c>
      <c r="L5" s="255">
        <v>1255.94</v>
      </c>
      <c r="M5" s="317" t="s">
        <v>295</v>
      </c>
    </row>
    <row r="6" spans="1:13" ht="28.5" customHeight="1">
      <c r="A6" s="144" t="s">
        <v>283</v>
      </c>
      <c r="B6" s="156">
        <v>94.7</v>
      </c>
      <c r="C6" s="157">
        <v>20.3</v>
      </c>
      <c r="D6" s="247">
        <v>56.72</v>
      </c>
      <c r="E6" s="246">
        <v>35.2</v>
      </c>
      <c r="F6" s="247" t="s">
        <v>295</v>
      </c>
      <c r="G6" s="246" t="s">
        <v>295</v>
      </c>
      <c r="H6" s="247">
        <v>11.16</v>
      </c>
      <c r="I6" s="246">
        <v>37.9</v>
      </c>
      <c r="J6" s="292" t="s">
        <v>295</v>
      </c>
      <c r="K6" s="248" t="s">
        <v>295</v>
      </c>
      <c r="L6" s="247">
        <v>1055.94</v>
      </c>
      <c r="M6" s="319">
        <v>20.7</v>
      </c>
    </row>
    <row r="7" spans="1:13" ht="28.5" customHeight="1">
      <c r="A7" s="158" t="s">
        <v>284</v>
      </c>
      <c r="B7" s="159">
        <v>40.68</v>
      </c>
      <c r="C7" s="160">
        <v>20.8</v>
      </c>
      <c r="D7" s="247">
        <v>23.59</v>
      </c>
      <c r="E7" s="246">
        <v>41.1</v>
      </c>
      <c r="F7" s="247">
        <v>7.24</v>
      </c>
      <c r="G7" s="246">
        <v>20.9</v>
      </c>
      <c r="H7" s="247">
        <v>5.05</v>
      </c>
      <c r="I7" s="246">
        <v>28.6</v>
      </c>
      <c r="J7" s="292">
        <v>3759.2</v>
      </c>
      <c r="K7" s="248">
        <v>11.7</v>
      </c>
      <c r="L7" s="247">
        <v>321.11</v>
      </c>
      <c r="M7" s="319">
        <v>17.2</v>
      </c>
    </row>
    <row r="8" spans="1:13" ht="28.5" customHeight="1">
      <c r="A8" s="144" t="s">
        <v>285</v>
      </c>
      <c r="B8" s="156">
        <v>185.83</v>
      </c>
      <c r="C8" s="157">
        <v>23.5</v>
      </c>
      <c r="D8" s="247">
        <v>114.73</v>
      </c>
      <c r="E8" s="246">
        <v>40.8</v>
      </c>
      <c r="F8" s="247">
        <v>41.58</v>
      </c>
      <c r="G8" s="246">
        <v>12.8</v>
      </c>
      <c r="H8" s="247">
        <v>23.43</v>
      </c>
      <c r="I8" s="246">
        <v>33</v>
      </c>
      <c r="J8" s="292">
        <v>3581</v>
      </c>
      <c r="K8" s="248">
        <v>14.7</v>
      </c>
      <c r="L8" s="247">
        <v>1881.44</v>
      </c>
      <c r="M8" s="319">
        <v>23.8</v>
      </c>
    </row>
    <row r="9" spans="1:16" ht="28.5" customHeight="1">
      <c r="A9" s="144" t="s">
        <v>286</v>
      </c>
      <c r="B9" s="156">
        <v>65</v>
      </c>
      <c r="C9" s="157">
        <v>11.5</v>
      </c>
      <c r="D9" s="247">
        <v>36.45</v>
      </c>
      <c r="E9" s="246">
        <v>37.8</v>
      </c>
      <c r="F9" s="247">
        <v>14.75</v>
      </c>
      <c r="G9" s="246">
        <v>31.6</v>
      </c>
      <c r="H9" s="247">
        <v>7.9</v>
      </c>
      <c r="I9" s="246">
        <v>32.9</v>
      </c>
      <c r="J9" s="292" t="s">
        <v>295</v>
      </c>
      <c r="K9" s="248" t="s">
        <v>295</v>
      </c>
      <c r="L9" s="247">
        <v>880.71</v>
      </c>
      <c r="M9" s="319">
        <v>19.2</v>
      </c>
      <c r="O9" s="1"/>
      <c r="P9" s="1"/>
    </row>
    <row r="10" spans="1:13" ht="28.5" customHeight="1">
      <c r="A10" s="144" t="s">
        <v>287</v>
      </c>
      <c r="B10" s="156">
        <v>51.81</v>
      </c>
      <c r="C10" s="157">
        <v>23.2</v>
      </c>
      <c r="D10" s="247">
        <v>31.51</v>
      </c>
      <c r="E10" s="246">
        <v>34.2</v>
      </c>
      <c r="F10" s="247">
        <v>14.05</v>
      </c>
      <c r="G10" s="246">
        <v>21.7</v>
      </c>
      <c r="H10" s="247">
        <v>8.5</v>
      </c>
      <c r="I10" s="246">
        <v>30.2</v>
      </c>
      <c r="J10" s="292">
        <v>3127</v>
      </c>
      <c r="K10" s="248">
        <v>16</v>
      </c>
      <c r="L10" s="247">
        <v>1347.49</v>
      </c>
      <c r="M10" s="318" t="s">
        <v>295</v>
      </c>
    </row>
    <row r="11" spans="1:17" s="80" customFormat="1" ht="28.5" customHeight="1">
      <c r="A11" s="161" t="s">
        <v>288</v>
      </c>
      <c r="B11" s="162" t="s">
        <v>295</v>
      </c>
      <c r="C11" s="163">
        <v>21.1</v>
      </c>
      <c r="D11" s="250">
        <v>88.35</v>
      </c>
      <c r="E11" s="249">
        <v>36.6</v>
      </c>
      <c r="F11" s="253">
        <v>38.53</v>
      </c>
      <c r="G11" s="252">
        <v>24.9</v>
      </c>
      <c r="H11" s="253">
        <v>12.73</v>
      </c>
      <c r="I11" s="252">
        <v>31.2</v>
      </c>
      <c r="J11" s="304">
        <v>4586</v>
      </c>
      <c r="K11" s="251">
        <v>14.5</v>
      </c>
      <c r="L11" s="250">
        <v>1014.35</v>
      </c>
      <c r="M11" s="251">
        <v>18.7</v>
      </c>
      <c r="N11"/>
      <c r="O11"/>
      <c r="P11"/>
      <c r="Q11"/>
    </row>
    <row r="12" spans="1:13" ht="28.5" customHeight="1">
      <c r="A12" s="144" t="s">
        <v>289</v>
      </c>
      <c r="B12" s="156">
        <v>79.37</v>
      </c>
      <c r="C12" s="157">
        <v>11.6</v>
      </c>
      <c r="D12" s="247">
        <v>59.41</v>
      </c>
      <c r="E12" s="246">
        <v>25.9</v>
      </c>
      <c r="F12" s="247">
        <v>30.61</v>
      </c>
      <c r="G12" s="248">
        <v>31.4</v>
      </c>
      <c r="H12" s="247">
        <v>22.48</v>
      </c>
      <c r="I12" s="248">
        <v>54.9</v>
      </c>
      <c r="J12" s="292">
        <v>3777</v>
      </c>
      <c r="K12" s="248">
        <v>16.7</v>
      </c>
      <c r="L12" s="247">
        <v>1285.48</v>
      </c>
      <c r="M12" s="319">
        <v>13.3</v>
      </c>
    </row>
    <row r="13" spans="1:13" ht="28.5" customHeight="1">
      <c r="A13" s="144" t="s">
        <v>290</v>
      </c>
      <c r="B13" s="156">
        <v>62.74</v>
      </c>
      <c r="C13" s="157">
        <v>16.7</v>
      </c>
      <c r="D13" s="247">
        <v>56.2</v>
      </c>
      <c r="E13" s="246">
        <v>23.6</v>
      </c>
      <c r="F13" s="247">
        <v>32.8</v>
      </c>
      <c r="G13" s="246">
        <v>17.3</v>
      </c>
      <c r="H13" s="247">
        <v>15.26</v>
      </c>
      <c r="I13" s="246">
        <v>15.2</v>
      </c>
      <c r="J13" s="292" t="s">
        <v>329</v>
      </c>
      <c r="K13" s="248" t="s">
        <v>329</v>
      </c>
      <c r="L13" s="247">
        <v>1532.27</v>
      </c>
      <c r="M13" s="318" t="s">
        <v>295</v>
      </c>
    </row>
    <row r="14" spans="1:13" ht="28.5" customHeight="1">
      <c r="A14" s="144" t="s">
        <v>291</v>
      </c>
      <c r="B14" s="156">
        <v>137.29</v>
      </c>
      <c r="C14" s="157">
        <v>17.3</v>
      </c>
      <c r="D14" s="247">
        <v>206.06</v>
      </c>
      <c r="E14" s="246">
        <v>25.3</v>
      </c>
      <c r="F14" s="247">
        <v>62.34</v>
      </c>
      <c r="G14" s="246">
        <v>22.3</v>
      </c>
      <c r="H14" s="247">
        <v>30.39</v>
      </c>
      <c r="I14" s="246">
        <v>29.8</v>
      </c>
      <c r="J14" s="292" t="s">
        <v>329</v>
      </c>
      <c r="K14" s="248" t="s">
        <v>329</v>
      </c>
      <c r="L14" s="247">
        <v>1636.51</v>
      </c>
      <c r="M14" s="318" t="s">
        <v>295</v>
      </c>
    </row>
    <row r="15" spans="1:13" ht="28.5" customHeight="1">
      <c r="A15" s="144" t="s">
        <v>292</v>
      </c>
      <c r="B15" s="156">
        <v>57.6</v>
      </c>
      <c r="C15" s="157">
        <v>7.6</v>
      </c>
      <c r="D15" s="247">
        <v>40.9</v>
      </c>
      <c r="E15" s="246">
        <v>41</v>
      </c>
      <c r="F15" s="247">
        <v>20.5</v>
      </c>
      <c r="G15" s="248">
        <v>6.7</v>
      </c>
      <c r="H15" s="247">
        <v>8.23</v>
      </c>
      <c r="I15" s="248">
        <v>18.3</v>
      </c>
      <c r="J15" s="292">
        <v>4951</v>
      </c>
      <c r="K15" s="248">
        <v>16.5</v>
      </c>
      <c r="L15" s="247">
        <v>497.19</v>
      </c>
      <c r="M15" s="319">
        <v>18.8</v>
      </c>
    </row>
    <row r="16" spans="1:13" ht="28.5" customHeight="1">
      <c r="A16" s="144" t="s">
        <v>293</v>
      </c>
      <c r="B16" s="156">
        <v>231.47</v>
      </c>
      <c r="C16" s="157">
        <v>13.2</v>
      </c>
      <c r="D16" s="247">
        <v>207.46</v>
      </c>
      <c r="E16" s="246">
        <v>26.1</v>
      </c>
      <c r="F16" s="247">
        <v>72.16</v>
      </c>
      <c r="G16" s="234">
        <v>-10.7</v>
      </c>
      <c r="H16" s="247">
        <v>33.37</v>
      </c>
      <c r="I16" s="248">
        <v>8.7</v>
      </c>
      <c r="J16" s="292">
        <v>7235</v>
      </c>
      <c r="K16" s="248">
        <v>15.4</v>
      </c>
      <c r="L16" s="247">
        <v>2515.7</v>
      </c>
      <c r="M16" s="319">
        <v>38.2</v>
      </c>
    </row>
    <row r="17" spans="1:13" ht="28.5" customHeight="1">
      <c r="A17" s="151" t="s">
        <v>294</v>
      </c>
      <c r="B17" s="244">
        <v>334.64</v>
      </c>
      <c r="C17" s="164">
        <v>17.2</v>
      </c>
      <c r="D17" s="244">
        <v>376.22</v>
      </c>
      <c r="E17" s="243">
        <v>22.5</v>
      </c>
      <c r="F17" s="244" t="s">
        <v>295</v>
      </c>
      <c r="G17" s="245" t="s">
        <v>295</v>
      </c>
      <c r="H17" s="244">
        <v>54.06</v>
      </c>
      <c r="I17" s="245">
        <v>2.4</v>
      </c>
      <c r="J17" s="294">
        <v>6401</v>
      </c>
      <c r="K17" s="245">
        <v>16.1</v>
      </c>
      <c r="L17" s="244">
        <v>5927.88</v>
      </c>
      <c r="M17" s="320">
        <v>17</v>
      </c>
    </row>
    <row r="18" spans="1:10" ht="38.25" customHeight="1">
      <c r="A18" s="22"/>
      <c r="B18" s="22"/>
      <c r="C18" s="22"/>
      <c r="D18" s="22"/>
      <c r="E18" s="22"/>
      <c r="F18" s="22"/>
      <c r="G18" s="22"/>
      <c r="H18" s="79"/>
      <c r="J18" s="79"/>
    </row>
    <row r="19" spans="8:10" ht="38.25" customHeight="1">
      <c r="H19" s="79"/>
      <c r="J19" s="79"/>
    </row>
    <row r="20" ht="38.25" customHeight="1">
      <c r="J20" s="79"/>
    </row>
    <row r="21" ht="38.2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</sheetData>
  <sheetProtection/>
  <mergeCells count="9">
    <mergeCell ref="A1:M1"/>
    <mergeCell ref="L2:M2"/>
    <mergeCell ref="B3:C3"/>
    <mergeCell ref="D3:E3"/>
    <mergeCell ref="F3:G3"/>
    <mergeCell ref="J3:K3"/>
    <mergeCell ref="L3:M3"/>
    <mergeCell ref="A3:A4"/>
    <mergeCell ref="H3:I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E5" sqref="E5"/>
    </sheetView>
  </sheetViews>
  <sheetFormatPr defaultColWidth="9.140625" defaultRowHeight="26.25" customHeight="1"/>
  <cols>
    <col min="1" max="1" width="12.57421875" style="85" bestFit="1" customWidth="1"/>
    <col min="2" max="2" width="9.421875" style="39" customWidth="1"/>
    <col min="3" max="3" width="8.140625" style="39" customWidth="1"/>
    <col min="4" max="5" width="10.28125" style="0" customWidth="1"/>
    <col min="6" max="6" width="9.140625" style="0" customWidth="1"/>
    <col min="7" max="7" width="9.140625" style="0" hidden="1" customWidth="1"/>
    <col min="8" max="8" width="8.140625" style="1" customWidth="1"/>
    <col min="9" max="9" width="9.7109375" style="0" bestFit="1" customWidth="1"/>
    <col min="11" max="11" width="8.00390625" style="0" customWidth="1"/>
    <col min="12" max="12" width="8.00390625" style="1" customWidth="1"/>
  </cols>
  <sheetData>
    <row r="1" spans="1:16" ht="26.25" customHeight="1">
      <c r="A1" s="371" t="s">
        <v>318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6" s="1" customFormat="1" ht="18.75" customHeight="1">
      <c r="A2" s="39"/>
      <c r="B2" s="23"/>
      <c r="C2" s="41"/>
      <c r="D2" s="24"/>
      <c r="E2" s="23"/>
      <c r="F2" s="372"/>
      <c r="G2" s="372"/>
      <c r="H2" s="372"/>
      <c r="O2" s="373" t="s">
        <v>20</v>
      </c>
      <c r="P2" s="373"/>
    </row>
    <row r="3" spans="1:16" ht="33.75" customHeight="1">
      <c r="A3" s="99"/>
      <c r="B3" s="374" t="s">
        <v>21</v>
      </c>
      <c r="C3" s="375"/>
      <c r="D3" s="374" t="s">
        <v>22</v>
      </c>
      <c r="E3" s="376"/>
      <c r="F3" s="374" t="s">
        <v>23</v>
      </c>
      <c r="G3" s="376"/>
      <c r="H3" s="376"/>
      <c r="I3" s="374" t="s">
        <v>24</v>
      </c>
      <c r="J3" s="376"/>
      <c r="K3" s="374" t="s">
        <v>25</v>
      </c>
      <c r="L3" s="376"/>
      <c r="M3" s="377" t="s">
        <v>26</v>
      </c>
      <c r="N3" s="378"/>
      <c r="O3" s="377" t="s">
        <v>27</v>
      </c>
      <c r="P3" s="378"/>
    </row>
    <row r="4" spans="1:16" ht="33.75" customHeight="1">
      <c r="A4" s="100"/>
      <c r="B4" s="88" t="s">
        <v>28</v>
      </c>
      <c r="C4" s="87" t="s">
        <v>29</v>
      </c>
      <c r="D4" s="88" t="s">
        <v>28</v>
      </c>
      <c r="E4" s="87" t="s">
        <v>29</v>
      </c>
      <c r="F4" s="88" t="s">
        <v>28</v>
      </c>
      <c r="G4" s="89" t="s">
        <v>29</v>
      </c>
      <c r="H4" s="89" t="s">
        <v>29</v>
      </c>
      <c r="I4" s="92" t="s">
        <v>28</v>
      </c>
      <c r="J4" s="90" t="s">
        <v>29</v>
      </c>
      <c r="K4" s="92" t="s">
        <v>28</v>
      </c>
      <c r="L4" s="88" t="s">
        <v>29</v>
      </c>
      <c r="M4" s="92" t="s">
        <v>28</v>
      </c>
      <c r="N4" s="88" t="s">
        <v>29</v>
      </c>
      <c r="O4" s="92" t="s">
        <v>28</v>
      </c>
      <c r="P4" s="87" t="s">
        <v>29</v>
      </c>
    </row>
    <row r="5" spans="1:20" ht="33.75" customHeight="1">
      <c r="A5" s="112" t="s">
        <v>30</v>
      </c>
      <c r="B5" s="260" t="s">
        <v>295</v>
      </c>
      <c r="C5" s="262">
        <v>18.989422613010426</v>
      </c>
      <c r="D5" s="260">
        <v>1723014</v>
      </c>
      <c r="E5" s="264">
        <v>34.83800788831152</v>
      </c>
      <c r="F5" s="260">
        <v>1615697.9</v>
      </c>
      <c r="G5" s="262">
        <v>15.863087902671722</v>
      </c>
      <c r="H5" s="262">
        <v>15.863087902671722</v>
      </c>
      <c r="I5" s="260">
        <v>595046</v>
      </c>
      <c r="J5" s="264">
        <v>24.8</v>
      </c>
      <c r="K5" s="263">
        <v>226357</v>
      </c>
      <c r="L5" s="264">
        <v>28.6</v>
      </c>
      <c r="M5" s="263">
        <v>6211</v>
      </c>
      <c r="N5" s="264">
        <v>13.1</v>
      </c>
      <c r="O5" s="263">
        <v>3043</v>
      </c>
      <c r="P5" s="286">
        <v>23.5</v>
      </c>
      <c r="Q5" s="1"/>
      <c r="R5" s="1"/>
      <c r="S5" s="1"/>
      <c r="T5" s="1"/>
    </row>
    <row r="6" spans="1:20" ht="33.75" customHeight="1">
      <c r="A6" s="144" t="s">
        <v>31</v>
      </c>
      <c r="B6" s="261">
        <v>92051</v>
      </c>
      <c r="C6" s="267">
        <v>23.8</v>
      </c>
      <c r="D6" s="261">
        <v>125091</v>
      </c>
      <c r="E6" s="267">
        <v>34.802146644251906</v>
      </c>
      <c r="F6" s="261">
        <v>704788.1</v>
      </c>
      <c r="G6" s="267">
        <v>15.95336648019159</v>
      </c>
      <c r="H6" s="267">
        <v>15.95336648019159</v>
      </c>
      <c r="I6" s="261">
        <v>29777</v>
      </c>
      <c r="J6" s="267">
        <v>34.8</v>
      </c>
      <c r="K6" s="261">
        <v>16492</v>
      </c>
      <c r="L6" s="267">
        <v>32.8</v>
      </c>
      <c r="M6" s="261">
        <v>6661</v>
      </c>
      <c r="N6" s="267">
        <v>12.6</v>
      </c>
      <c r="O6" s="261">
        <v>3572</v>
      </c>
      <c r="P6" s="287">
        <v>8.9</v>
      </c>
      <c r="Q6" s="1"/>
      <c r="R6" s="1"/>
      <c r="S6" s="1"/>
      <c r="T6" s="1"/>
    </row>
    <row r="7" spans="1:20" ht="33.75" customHeight="1">
      <c r="A7" s="144" t="s">
        <v>9</v>
      </c>
      <c r="B7" s="261">
        <v>130909.26305999997</v>
      </c>
      <c r="C7" s="267">
        <v>18.5</v>
      </c>
      <c r="D7" s="261">
        <v>97144</v>
      </c>
      <c r="E7" s="267">
        <v>35.65703114090212</v>
      </c>
      <c r="F7" s="261">
        <v>23672</v>
      </c>
      <c r="G7" s="267">
        <v>15.81213307240705</v>
      </c>
      <c r="H7" s="267">
        <v>15.81213307240705</v>
      </c>
      <c r="I7" s="261">
        <v>12132</v>
      </c>
      <c r="J7" s="267">
        <v>2.2</v>
      </c>
      <c r="K7" s="261">
        <v>6367</v>
      </c>
      <c r="L7" s="267">
        <v>16.6</v>
      </c>
      <c r="M7" s="261">
        <v>5602</v>
      </c>
      <c r="N7" s="267">
        <v>16.7</v>
      </c>
      <c r="O7" s="261">
        <v>2674</v>
      </c>
      <c r="P7" s="287">
        <v>11.5</v>
      </c>
      <c r="Q7" s="1"/>
      <c r="R7" s="1"/>
      <c r="S7" s="1"/>
      <c r="T7" s="1"/>
    </row>
    <row r="8" spans="1:20" ht="33.75" customHeight="1">
      <c r="A8" s="144" t="s">
        <v>10</v>
      </c>
      <c r="B8" s="261">
        <v>99444</v>
      </c>
      <c r="C8" s="267">
        <v>26.272799999999997</v>
      </c>
      <c r="D8" s="261">
        <v>75650</v>
      </c>
      <c r="E8" s="267">
        <v>32.48686514886165</v>
      </c>
      <c r="F8" s="261">
        <v>21575.6</v>
      </c>
      <c r="G8" s="267">
        <v>16.12271259418729</v>
      </c>
      <c r="H8" s="267">
        <v>16.12271259418729</v>
      </c>
      <c r="I8" s="261">
        <v>6546</v>
      </c>
      <c r="J8" s="267">
        <v>75.9</v>
      </c>
      <c r="K8" s="261">
        <v>4400</v>
      </c>
      <c r="L8" s="267">
        <v>122.7</v>
      </c>
      <c r="M8" s="261">
        <v>5362</v>
      </c>
      <c r="N8" s="267">
        <v>18.3</v>
      </c>
      <c r="O8" s="261">
        <v>2487</v>
      </c>
      <c r="P8" s="287">
        <v>20</v>
      </c>
      <c r="Q8" s="1"/>
      <c r="R8" s="1"/>
      <c r="S8" s="1"/>
      <c r="T8" s="1"/>
    </row>
    <row r="9" spans="1:20" ht="33.75" customHeight="1">
      <c r="A9" s="144" t="s">
        <v>11</v>
      </c>
      <c r="B9" s="261">
        <v>171160</v>
      </c>
      <c r="C9" s="267">
        <v>23.0688</v>
      </c>
      <c r="D9" s="261">
        <v>212536</v>
      </c>
      <c r="E9" s="267">
        <v>32.48804692710962</v>
      </c>
      <c r="F9" s="261">
        <v>94009.8</v>
      </c>
      <c r="G9" s="267">
        <v>15.479805424528308</v>
      </c>
      <c r="H9" s="267">
        <v>15.479805424528308</v>
      </c>
      <c r="I9" s="261">
        <v>20808</v>
      </c>
      <c r="J9" s="267">
        <v>37.3</v>
      </c>
      <c r="K9" s="261">
        <v>14346</v>
      </c>
      <c r="L9" s="267">
        <v>48</v>
      </c>
      <c r="M9" s="261">
        <v>4872</v>
      </c>
      <c r="N9" s="267">
        <v>16.5</v>
      </c>
      <c r="O9" s="261">
        <v>2941</v>
      </c>
      <c r="P9" s="287">
        <v>19.3</v>
      </c>
      <c r="Q9" s="1"/>
      <c r="R9" s="1"/>
      <c r="S9" s="1"/>
      <c r="T9" s="1"/>
    </row>
    <row r="10" spans="1:20" ht="33.75" customHeight="1">
      <c r="A10" s="144" t="s">
        <v>12</v>
      </c>
      <c r="B10" s="261">
        <v>267749</v>
      </c>
      <c r="C10" s="267">
        <v>22.6416</v>
      </c>
      <c r="D10" s="261">
        <v>204267</v>
      </c>
      <c r="E10" s="267">
        <v>34.15934899544848</v>
      </c>
      <c r="F10" s="261">
        <v>144411.6</v>
      </c>
      <c r="G10" s="267">
        <v>16.49666833384424</v>
      </c>
      <c r="H10" s="267">
        <v>16.49666833384424</v>
      </c>
      <c r="I10" s="261">
        <v>17743</v>
      </c>
      <c r="J10" s="267">
        <v>26.8</v>
      </c>
      <c r="K10" s="261">
        <v>12589</v>
      </c>
      <c r="L10" s="267">
        <v>35</v>
      </c>
      <c r="M10" s="261">
        <v>6573</v>
      </c>
      <c r="N10" s="267">
        <v>15.1</v>
      </c>
      <c r="O10" s="261">
        <v>3950</v>
      </c>
      <c r="P10" s="287">
        <v>15</v>
      </c>
      <c r="Q10" s="1"/>
      <c r="R10" s="1"/>
      <c r="S10" s="1"/>
      <c r="T10" s="1"/>
    </row>
    <row r="11" spans="1:20" ht="33.75" customHeight="1">
      <c r="A11" s="144" t="s">
        <v>13</v>
      </c>
      <c r="B11" s="261">
        <v>273670</v>
      </c>
      <c r="C11" s="267">
        <v>22.4992</v>
      </c>
      <c r="D11" s="261">
        <v>236117</v>
      </c>
      <c r="E11" s="267">
        <v>34.78767189756647</v>
      </c>
      <c r="F11" s="261">
        <v>87861.9</v>
      </c>
      <c r="G11" s="267">
        <v>16.5509053525237</v>
      </c>
      <c r="H11" s="267">
        <v>16.5509053525237</v>
      </c>
      <c r="I11" s="261">
        <v>21545</v>
      </c>
      <c r="J11" s="267">
        <v>33</v>
      </c>
      <c r="K11" s="261">
        <v>15510</v>
      </c>
      <c r="L11" s="267">
        <v>41.5</v>
      </c>
      <c r="M11" s="261">
        <v>5893</v>
      </c>
      <c r="N11" s="267">
        <v>19.2</v>
      </c>
      <c r="O11" s="261">
        <v>3139</v>
      </c>
      <c r="P11" s="287">
        <v>30.2</v>
      </c>
      <c r="Q11" s="1"/>
      <c r="R11" s="1"/>
      <c r="S11" s="1"/>
      <c r="T11" s="1"/>
    </row>
    <row r="12" spans="1:20" ht="33.75" customHeight="1">
      <c r="A12" s="144" t="s">
        <v>14</v>
      </c>
      <c r="B12" s="261">
        <v>137199</v>
      </c>
      <c r="C12" s="267">
        <v>22.6416</v>
      </c>
      <c r="D12" s="261">
        <v>151916</v>
      </c>
      <c r="E12" s="267">
        <v>35.852768636428664</v>
      </c>
      <c r="F12" s="261">
        <v>94702.2</v>
      </c>
      <c r="G12" s="267">
        <v>16.10357129721578</v>
      </c>
      <c r="H12" s="267">
        <v>16.10357129721578</v>
      </c>
      <c r="I12" s="261">
        <v>21641</v>
      </c>
      <c r="J12" s="267">
        <v>30.9</v>
      </c>
      <c r="K12" s="261">
        <v>16275</v>
      </c>
      <c r="L12" s="267">
        <v>38.9</v>
      </c>
      <c r="M12" s="261">
        <v>3851</v>
      </c>
      <c r="N12" s="267">
        <v>12.9</v>
      </c>
      <c r="O12" s="261">
        <v>1939</v>
      </c>
      <c r="P12" s="287">
        <v>12.7</v>
      </c>
      <c r="Q12" s="1"/>
      <c r="R12" s="1"/>
      <c r="S12" s="1"/>
      <c r="T12" s="1"/>
    </row>
    <row r="13" spans="1:20" ht="33.75" customHeight="1">
      <c r="A13" s="144" t="s">
        <v>32</v>
      </c>
      <c r="B13" s="261">
        <v>309249</v>
      </c>
      <c r="C13" s="267">
        <v>23.323810425398236</v>
      </c>
      <c r="D13" s="261">
        <v>228221</v>
      </c>
      <c r="E13" s="267">
        <v>35.5207448798418</v>
      </c>
      <c r="F13" s="261">
        <v>109495.5</v>
      </c>
      <c r="G13" s="267">
        <v>15.68707209872369</v>
      </c>
      <c r="H13" s="267">
        <v>15.68707209872369</v>
      </c>
      <c r="I13" s="261">
        <v>39893</v>
      </c>
      <c r="J13" s="267">
        <v>32.8</v>
      </c>
      <c r="K13" s="261">
        <v>25157</v>
      </c>
      <c r="L13" s="267">
        <v>64.8</v>
      </c>
      <c r="M13" s="261">
        <v>6771</v>
      </c>
      <c r="N13" s="267">
        <v>13.5</v>
      </c>
      <c r="O13" s="261">
        <v>4120</v>
      </c>
      <c r="P13" s="287">
        <v>29.5</v>
      </c>
      <c r="Q13" s="1"/>
      <c r="R13" s="1"/>
      <c r="S13" s="1"/>
      <c r="T13" s="1"/>
    </row>
    <row r="14" spans="1:20" ht="33.75" customHeight="1">
      <c r="A14" s="144" t="s">
        <v>16</v>
      </c>
      <c r="B14" s="261">
        <v>233140</v>
      </c>
      <c r="C14" s="267">
        <v>25.560799999999997</v>
      </c>
      <c r="D14" s="261">
        <v>166666</v>
      </c>
      <c r="E14" s="267">
        <v>36.212885245633686</v>
      </c>
      <c r="F14" s="261">
        <v>100970.5</v>
      </c>
      <c r="G14" s="267">
        <v>15.872915686432037</v>
      </c>
      <c r="H14" s="267">
        <v>15.872915686432037</v>
      </c>
      <c r="I14" s="261">
        <v>16479</v>
      </c>
      <c r="J14" s="267">
        <v>37.2</v>
      </c>
      <c r="K14" s="261">
        <v>10316</v>
      </c>
      <c r="L14" s="267">
        <v>29.1</v>
      </c>
      <c r="M14" s="261">
        <v>5588</v>
      </c>
      <c r="N14" s="267">
        <v>17.8</v>
      </c>
      <c r="O14" s="261">
        <v>2833</v>
      </c>
      <c r="P14" s="287">
        <v>19.3</v>
      </c>
      <c r="Q14" s="1"/>
      <c r="R14" s="1"/>
      <c r="S14" s="1"/>
      <c r="T14" s="1"/>
    </row>
    <row r="15" spans="1:20" ht="33.75" customHeight="1">
      <c r="A15" s="169" t="s">
        <v>17</v>
      </c>
      <c r="B15" s="261">
        <v>310561</v>
      </c>
      <c r="C15" s="267">
        <v>12.744799999999998</v>
      </c>
      <c r="D15" s="261">
        <v>123144</v>
      </c>
      <c r="E15" s="267">
        <v>34.97451635885352</v>
      </c>
      <c r="F15" s="261">
        <v>192722.2</v>
      </c>
      <c r="G15" s="267">
        <v>14.807441191048085</v>
      </c>
      <c r="H15" s="267">
        <v>14.807441191048085</v>
      </c>
      <c r="I15" s="261">
        <v>29052</v>
      </c>
      <c r="J15" s="267">
        <v>31.4</v>
      </c>
      <c r="K15" s="261">
        <v>20962</v>
      </c>
      <c r="L15" s="267">
        <v>32</v>
      </c>
      <c r="M15" s="261"/>
      <c r="N15" s="267"/>
      <c r="O15" s="265"/>
      <c r="P15" s="266"/>
      <c r="R15" s="1"/>
      <c r="S15" s="1"/>
      <c r="T15" s="1"/>
    </row>
    <row r="16" spans="1:20" ht="33.75" customHeight="1">
      <c r="A16" s="169" t="s">
        <v>18</v>
      </c>
      <c r="B16" s="261">
        <v>6310</v>
      </c>
      <c r="C16" s="267">
        <v>-13.0296</v>
      </c>
      <c r="D16" s="261">
        <v>24941</v>
      </c>
      <c r="E16" s="267">
        <v>34.27187079407804</v>
      </c>
      <c r="F16" s="261">
        <v>29075</v>
      </c>
      <c r="G16" s="267">
        <v>16.472379121099223</v>
      </c>
      <c r="H16" s="267">
        <v>16.472379121099223</v>
      </c>
      <c r="I16" s="261">
        <v>5140</v>
      </c>
      <c r="J16" s="267">
        <v>42.3</v>
      </c>
      <c r="K16" s="261">
        <v>4009</v>
      </c>
      <c r="L16" s="267">
        <v>44.8</v>
      </c>
      <c r="M16" s="261"/>
      <c r="N16" s="267"/>
      <c r="O16" s="265"/>
      <c r="P16" s="266"/>
      <c r="R16" s="1"/>
      <c r="S16" s="1"/>
      <c r="T16" s="1"/>
    </row>
    <row r="17" spans="1:16" s="1" customFormat="1" ht="33.75" customHeight="1">
      <c r="A17" s="144" t="s">
        <v>19</v>
      </c>
      <c r="B17" s="261">
        <v>128678</v>
      </c>
      <c r="C17" s="267">
        <v>18.5832</v>
      </c>
      <c r="D17" s="268">
        <v>27220</v>
      </c>
      <c r="E17" s="269">
        <v>29.69933768523373</v>
      </c>
      <c r="F17" s="268">
        <v>12413.5</v>
      </c>
      <c r="G17" s="269">
        <v>15.894874428157976</v>
      </c>
      <c r="H17" s="269">
        <v>15.894874428157976</v>
      </c>
      <c r="I17" s="268">
        <v>6241</v>
      </c>
      <c r="J17" s="269">
        <v>32.2</v>
      </c>
      <c r="K17" s="268">
        <v>4937</v>
      </c>
      <c r="L17" s="269">
        <v>125.7</v>
      </c>
      <c r="M17" s="268"/>
      <c r="N17" s="269"/>
      <c r="O17" s="270"/>
      <c r="P17" s="271"/>
    </row>
    <row r="18" spans="1:16" ht="37.5" customHeight="1">
      <c r="A18" s="379" t="s">
        <v>296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</row>
    <row r="19" spans="1:16" ht="37.5" customHeight="1">
      <c r="A19" s="289"/>
      <c r="B19" s="289"/>
      <c r="C19" s="289"/>
      <c r="D19" s="290"/>
      <c r="E19" s="290"/>
      <c r="F19" s="290"/>
      <c r="G19" s="290"/>
      <c r="H19" s="290"/>
      <c r="I19" s="290"/>
      <c r="J19" s="290"/>
      <c r="K19" s="290"/>
      <c r="L19" s="289"/>
      <c r="M19" s="289"/>
      <c r="N19" s="289"/>
      <c r="O19" s="289"/>
      <c r="P19" s="289"/>
    </row>
    <row r="20" spans="1:17" ht="26.25" customHeight="1">
      <c r="A20" s="170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</row>
    <row r="21" spans="2:17" ht="26.25" customHeight="1"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</row>
    <row r="22" spans="2:17" ht="26.25" customHeight="1"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</row>
    <row r="23" spans="2:17" ht="26.25" customHeight="1"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</row>
    <row r="24" spans="2:17" ht="26.25" customHeight="1"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</row>
    <row r="25" spans="2:17" ht="26.25" customHeight="1"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</row>
    <row r="26" spans="2:17" ht="26.25" customHeight="1"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</row>
    <row r="27" spans="2:17" ht="26.25" customHeight="1"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</row>
    <row r="28" spans="2:17" ht="26.25" customHeight="1"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</row>
    <row r="29" spans="2:17" ht="26.25" customHeight="1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</row>
    <row r="30" spans="2:17" ht="26.25" customHeight="1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</row>
    <row r="31" spans="2:17" ht="26.25" customHeight="1"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</row>
  </sheetData>
  <sheetProtection/>
  <mergeCells count="11">
    <mergeCell ref="A18:P18"/>
    <mergeCell ref="A1:P1"/>
    <mergeCell ref="F2:H2"/>
    <mergeCell ref="O2:P2"/>
    <mergeCell ref="B3:C3"/>
    <mergeCell ref="D3:E3"/>
    <mergeCell ref="F3:H3"/>
    <mergeCell ref="I3:J3"/>
    <mergeCell ref="K3:L3"/>
    <mergeCell ref="M3:N3"/>
    <mergeCell ref="O3:P3"/>
  </mergeCells>
  <printOptions horizontalCentered="1"/>
  <pageMargins left="0.39305555555555555" right="0.39305555555555555" top="0.5111111111111111" bottom="0.4326388888888889" header="0.4722222222222222" footer="0.5111111111111111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0" sqref="B10"/>
    </sheetView>
  </sheetViews>
  <sheetFormatPr defaultColWidth="9.140625" defaultRowHeight="26.25" customHeight="1"/>
  <cols>
    <col min="1" max="1" width="34.7109375" style="0" customWidth="1"/>
    <col min="2" max="2" width="12.421875" style="0" customWidth="1"/>
    <col min="3" max="3" width="14.28125" style="0" customWidth="1"/>
    <col min="4" max="4" width="7.8515625" style="93" customWidth="1"/>
  </cols>
  <sheetData>
    <row r="1" spans="1:4" ht="26.25" customHeight="1">
      <c r="A1" s="380" t="s">
        <v>33</v>
      </c>
      <c r="B1" s="380"/>
      <c r="C1" s="380"/>
      <c r="D1" s="380"/>
    </row>
    <row r="2" spans="1:4" ht="18.75" customHeight="1">
      <c r="A2" s="26"/>
      <c r="B2" s="26"/>
      <c r="C2" s="381"/>
      <c r="D2" s="381"/>
    </row>
    <row r="3" spans="1:4" ht="26.25" customHeight="1">
      <c r="A3" s="189"/>
      <c r="B3" s="189" t="s">
        <v>34</v>
      </c>
      <c r="C3" s="190" t="s">
        <v>35</v>
      </c>
      <c r="D3" s="191" t="s">
        <v>36</v>
      </c>
    </row>
    <row r="4" spans="1:4" s="193" customFormat="1" ht="31.5" customHeight="1">
      <c r="A4" s="28" t="s">
        <v>37</v>
      </c>
      <c r="B4" s="192" t="s">
        <v>38</v>
      </c>
      <c r="C4" s="257">
        <v>51.69</v>
      </c>
      <c r="D4" s="258">
        <v>2.8</v>
      </c>
    </row>
    <row r="5" spans="1:4" s="193" customFormat="1" ht="31.5" customHeight="1">
      <c r="A5" s="17" t="s">
        <v>39</v>
      </c>
      <c r="B5" s="192" t="s">
        <v>38</v>
      </c>
      <c r="C5" s="259">
        <v>83.17</v>
      </c>
      <c r="D5" s="258">
        <v>2.9</v>
      </c>
    </row>
    <row r="6" spans="1:4" s="12" customFormat="1" ht="31.5" customHeight="1">
      <c r="A6" s="3" t="s">
        <v>40</v>
      </c>
      <c r="B6" s="84" t="s">
        <v>38</v>
      </c>
      <c r="C6" s="116">
        <v>28.3</v>
      </c>
      <c r="D6" s="194">
        <v>1.6</v>
      </c>
    </row>
    <row r="7" spans="1:4" s="12" customFormat="1" ht="31.5" customHeight="1">
      <c r="A7" s="3" t="s">
        <v>41</v>
      </c>
      <c r="B7" s="84" t="s">
        <v>38</v>
      </c>
      <c r="C7" s="116">
        <v>1.91</v>
      </c>
      <c r="D7" s="194">
        <v>6.5</v>
      </c>
    </row>
    <row r="8" spans="1:4" s="12" customFormat="1" ht="31.5" customHeight="1">
      <c r="A8" s="3" t="s">
        <v>42</v>
      </c>
      <c r="B8" s="84" t="s">
        <v>38</v>
      </c>
      <c r="C8" s="116">
        <v>39.43</v>
      </c>
      <c r="D8" s="194">
        <v>3.7</v>
      </c>
    </row>
    <row r="9" spans="1:4" s="12" customFormat="1" ht="31.5" customHeight="1">
      <c r="A9" s="3" t="s">
        <v>43</v>
      </c>
      <c r="B9" s="84" t="s">
        <v>38</v>
      </c>
      <c r="C9" s="116">
        <v>11.76</v>
      </c>
      <c r="D9" s="194">
        <v>1.5</v>
      </c>
    </row>
    <row r="10" spans="1:4" s="12" customFormat="1" ht="31.5" customHeight="1">
      <c r="A10" s="3" t="s">
        <v>44</v>
      </c>
      <c r="B10" s="84" t="s">
        <v>38</v>
      </c>
      <c r="C10" s="116">
        <v>1.69</v>
      </c>
      <c r="D10" s="194">
        <v>17.5</v>
      </c>
    </row>
    <row r="11" spans="1:4" s="12" customFormat="1" ht="31.5" customHeight="1">
      <c r="A11" s="3" t="s">
        <v>45</v>
      </c>
      <c r="B11" s="84" t="s">
        <v>46</v>
      </c>
      <c r="C11" s="116">
        <v>226.54</v>
      </c>
      <c r="D11" s="194">
        <v>2.4</v>
      </c>
    </row>
    <row r="12" spans="1:4" s="12" customFormat="1" ht="31.5" customHeight="1">
      <c r="A12" s="3" t="s">
        <v>47</v>
      </c>
      <c r="B12" s="84" t="s">
        <v>46</v>
      </c>
      <c r="C12" s="116">
        <v>3.83</v>
      </c>
      <c r="D12" s="194">
        <v>4.4</v>
      </c>
    </row>
    <row r="13" spans="1:4" s="12" customFormat="1" ht="31.5" customHeight="1">
      <c r="A13" s="3" t="s">
        <v>48</v>
      </c>
      <c r="B13" s="84" t="s">
        <v>49</v>
      </c>
      <c r="C13" s="116">
        <v>860.36</v>
      </c>
      <c r="D13" s="194">
        <v>5</v>
      </c>
    </row>
    <row r="14" spans="1:4" s="12" customFormat="1" ht="31.5" customHeight="1">
      <c r="A14" s="3" t="s">
        <v>50</v>
      </c>
      <c r="B14" s="84" t="s">
        <v>51</v>
      </c>
      <c r="C14" s="116">
        <v>9.9</v>
      </c>
      <c r="D14" s="194">
        <v>0.2</v>
      </c>
    </row>
    <row r="15" spans="1:4" ht="33.75" customHeight="1">
      <c r="A15" s="382"/>
      <c r="B15" s="382"/>
      <c r="C15" s="382"/>
      <c r="D15" s="382"/>
    </row>
  </sheetData>
  <sheetProtection/>
  <mergeCells count="3">
    <mergeCell ref="A1:D1"/>
    <mergeCell ref="C2:D2"/>
    <mergeCell ref="A15:D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C33" sqref="C33"/>
    </sheetView>
  </sheetViews>
  <sheetFormatPr defaultColWidth="9.140625" defaultRowHeight="26.25" customHeight="1"/>
  <cols>
    <col min="1" max="1" width="34.7109375" style="0" customWidth="1"/>
    <col min="2" max="2" width="8.421875" style="0" customWidth="1"/>
    <col min="3" max="3" width="10.00390625" style="0" customWidth="1"/>
    <col min="4" max="4" width="11.57421875" style="0" customWidth="1"/>
    <col min="5" max="5" width="7.8515625" style="93" customWidth="1"/>
  </cols>
  <sheetData>
    <row r="1" spans="1:5" ht="26.25" customHeight="1">
      <c r="A1" s="380" t="s">
        <v>52</v>
      </c>
      <c r="B1" s="380"/>
      <c r="C1" s="380"/>
      <c r="D1" s="380"/>
      <c r="E1" s="380"/>
    </row>
    <row r="2" spans="1:5" ht="26.25" customHeight="1">
      <c r="A2" s="26"/>
      <c r="B2" s="26"/>
      <c r="C2" s="26"/>
      <c r="D2" s="381" t="s">
        <v>0</v>
      </c>
      <c r="E2" s="381"/>
    </row>
    <row r="3" spans="1:5" ht="26.25" customHeight="1">
      <c r="A3" s="383" t="s">
        <v>53</v>
      </c>
      <c r="B3" s="385" t="s">
        <v>54</v>
      </c>
      <c r="C3" s="4" t="s">
        <v>55</v>
      </c>
      <c r="D3" s="5" t="s">
        <v>56</v>
      </c>
      <c r="E3" s="387" t="s">
        <v>36</v>
      </c>
    </row>
    <row r="4" spans="1:5" ht="26.25" customHeight="1">
      <c r="A4" s="384"/>
      <c r="B4" s="386"/>
      <c r="C4" s="6" t="s">
        <v>57</v>
      </c>
      <c r="D4" s="7" t="s">
        <v>58</v>
      </c>
      <c r="E4" s="388"/>
    </row>
    <row r="5" spans="1:5" s="12" customFormat="1" ht="26.25" customHeight="1">
      <c r="A5" s="28" t="s">
        <v>59</v>
      </c>
      <c r="B5" s="84" t="s">
        <v>329</v>
      </c>
      <c r="C5" s="84" t="s">
        <v>329</v>
      </c>
      <c r="D5" s="118" t="s">
        <v>329</v>
      </c>
      <c r="E5" s="194">
        <v>19.010399999999997</v>
      </c>
    </row>
    <row r="6" spans="1:5" s="12" customFormat="1" ht="26.25" customHeight="1">
      <c r="A6" s="3" t="s">
        <v>297</v>
      </c>
      <c r="B6" s="84">
        <v>374982</v>
      </c>
      <c r="C6" s="84">
        <v>991240</v>
      </c>
      <c r="D6" s="118">
        <v>766823</v>
      </c>
      <c r="E6" s="194">
        <v>18.298399999999997</v>
      </c>
    </row>
    <row r="7" spans="1:5" s="12" customFormat="1" ht="26.25" customHeight="1">
      <c r="A7" s="3" t="s">
        <v>298</v>
      </c>
      <c r="B7" s="84">
        <v>634621</v>
      </c>
      <c r="C7" s="84">
        <v>1686923</v>
      </c>
      <c r="D7" s="118">
        <v>1301702</v>
      </c>
      <c r="E7" s="194">
        <v>19.4376</v>
      </c>
    </row>
    <row r="8" spans="1:5" s="12" customFormat="1" ht="26.25" customHeight="1">
      <c r="A8" s="16" t="s">
        <v>299</v>
      </c>
      <c r="B8" s="84">
        <v>41684</v>
      </c>
      <c r="C8" s="84">
        <v>121177</v>
      </c>
      <c r="D8" s="118">
        <v>110173</v>
      </c>
      <c r="E8" s="194">
        <v>3.9871999999999996</v>
      </c>
    </row>
    <row r="9" spans="1:6" s="12" customFormat="1" ht="26.25" customHeight="1">
      <c r="A9" s="16" t="s">
        <v>305</v>
      </c>
      <c r="B9" s="84">
        <v>23363</v>
      </c>
      <c r="C9" s="84">
        <v>66904</v>
      </c>
      <c r="D9" s="118">
        <v>50004</v>
      </c>
      <c r="E9" s="194">
        <v>19.722399999999997</v>
      </c>
      <c r="F9" s="27"/>
    </row>
    <row r="10" spans="1:5" s="12" customFormat="1" ht="26.25" customHeight="1">
      <c r="A10" s="3" t="s">
        <v>306</v>
      </c>
      <c r="B10" s="84">
        <v>10475</v>
      </c>
      <c r="C10" s="84">
        <v>26636</v>
      </c>
      <c r="D10" s="118">
        <v>21969</v>
      </c>
      <c r="E10" s="194">
        <v>13.527999999999999</v>
      </c>
    </row>
    <row r="11" spans="1:5" s="12" customFormat="1" ht="26.25" customHeight="1">
      <c r="A11" s="3" t="s">
        <v>300</v>
      </c>
      <c r="B11" s="84">
        <v>679544</v>
      </c>
      <c r="C11" s="84">
        <v>1797922</v>
      </c>
      <c r="D11" s="118">
        <v>1399935</v>
      </c>
      <c r="E11" s="194">
        <v>18.3696</v>
      </c>
    </row>
    <row r="12" spans="1:5" s="12" customFormat="1" ht="26.25" customHeight="1">
      <c r="A12" s="3" t="s">
        <v>301</v>
      </c>
      <c r="B12" s="84">
        <v>42031</v>
      </c>
      <c r="C12" s="84">
        <v>106395</v>
      </c>
      <c r="D12" s="118">
        <v>84420</v>
      </c>
      <c r="E12" s="194">
        <v>16.9456</v>
      </c>
    </row>
    <row r="13" spans="1:5" s="12" customFormat="1" ht="26.25" customHeight="1">
      <c r="A13" s="3" t="s">
        <v>302</v>
      </c>
      <c r="B13" s="84">
        <v>212506</v>
      </c>
      <c r="C13" s="84">
        <v>559128</v>
      </c>
      <c r="D13" s="118">
        <v>402025</v>
      </c>
      <c r="E13" s="194">
        <v>25.845599999999997</v>
      </c>
    </row>
    <row r="14" spans="1:5" s="12" customFormat="1" ht="26.25" customHeight="1">
      <c r="A14" s="3" t="s">
        <v>303</v>
      </c>
      <c r="B14" s="84">
        <v>280596</v>
      </c>
      <c r="C14" s="84">
        <v>761974</v>
      </c>
      <c r="D14" s="118">
        <v>645446</v>
      </c>
      <c r="E14" s="194">
        <v>10.324</v>
      </c>
    </row>
    <row r="15" spans="1:5" s="12" customFormat="1" ht="26.25" customHeight="1">
      <c r="A15" s="3" t="s">
        <v>304</v>
      </c>
      <c r="B15" s="84">
        <v>505488</v>
      </c>
      <c r="C15" s="84">
        <v>1357612</v>
      </c>
      <c r="D15" s="118">
        <v>1132357</v>
      </c>
      <c r="E15" s="194">
        <v>11.8904</v>
      </c>
    </row>
    <row r="16" spans="1:5" s="12" customFormat="1" ht="26.25" customHeight="1">
      <c r="A16" s="3" t="s">
        <v>307</v>
      </c>
      <c r="B16" s="84">
        <v>311226</v>
      </c>
      <c r="C16" s="84">
        <v>795131</v>
      </c>
      <c r="D16" s="118">
        <v>636150</v>
      </c>
      <c r="E16" s="194">
        <v>16.4472</v>
      </c>
    </row>
    <row r="17" spans="1:5" s="12" customFormat="1" ht="26.25" customHeight="1">
      <c r="A17" s="3" t="s">
        <v>308</v>
      </c>
      <c r="B17" s="84">
        <v>679991</v>
      </c>
      <c r="C17" s="84">
        <v>1778683</v>
      </c>
      <c r="D17" s="118">
        <v>1309736</v>
      </c>
      <c r="E17" s="194">
        <v>23.7808</v>
      </c>
    </row>
    <row r="18" spans="1:5" s="12" customFormat="1" ht="26.25" customHeight="1">
      <c r="A18" s="28" t="s">
        <v>60</v>
      </c>
      <c r="B18" s="84">
        <v>348507</v>
      </c>
      <c r="C18" s="84">
        <v>925582</v>
      </c>
      <c r="D18" s="118">
        <v>716505</v>
      </c>
      <c r="E18" s="194">
        <v>29.2</v>
      </c>
    </row>
    <row r="19" spans="1:5" s="13" customFormat="1" ht="26.25" customHeight="1">
      <c r="A19" s="28" t="s">
        <v>61</v>
      </c>
      <c r="B19" s="232"/>
      <c r="C19" s="232">
        <v>98.26</v>
      </c>
      <c r="D19" s="326">
        <v>98.2</v>
      </c>
      <c r="E19" s="327">
        <v>0.06</v>
      </c>
    </row>
    <row r="20" spans="1:5" s="13" customFormat="1" ht="26.25" customHeight="1">
      <c r="A20" s="28" t="s">
        <v>62</v>
      </c>
      <c r="B20" s="94" t="s">
        <v>63</v>
      </c>
      <c r="C20" s="232">
        <v>398.58</v>
      </c>
      <c r="D20" s="232">
        <v>355.23</v>
      </c>
      <c r="E20" s="321">
        <v>43.35</v>
      </c>
    </row>
    <row r="21" spans="1:6" s="13" customFormat="1" ht="26.25" customHeight="1">
      <c r="A21" s="18" t="s">
        <v>64</v>
      </c>
      <c r="B21" s="94" t="s">
        <v>63</v>
      </c>
      <c r="C21" s="232">
        <v>23.61</v>
      </c>
      <c r="D21" s="232">
        <v>23.57</v>
      </c>
      <c r="E21" s="321">
        <v>0.04</v>
      </c>
      <c r="F21" s="43"/>
    </row>
    <row r="22" spans="1:6" s="13" customFormat="1" ht="26.25" customHeight="1">
      <c r="A22" s="18" t="s">
        <v>65</v>
      </c>
      <c r="B22" s="94" t="s">
        <v>63</v>
      </c>
      <c r="C22" s="232">
        <v>131.32</v>
      </c>
      <c r="D22" s="232">
        <v>142.48</v>
      </c>
      <c r="E22" s="322">
        <v>-11.16</v>
      </c>
      <c r="F22" s="43"/>
    </row>
    <row r="23" spans="1:6" s="13" customFormat="1" ht="26.25" customHeight="1">
      <c r="A23" s="18" t="s">
        <v>66</v>
      </c>
      <c r="B23" s="94" t="s">
        <v>63</v>
      </c>
      <c r="C23" s="232">
        <v>47.91</v>
      </c>
      <c r="D23" s="232">
        <v>52.32</v>
      </c>
      <c r="E23" s="322">
        <v>-4.41</v>
      </c>
      <c r="F23" s="43"/>
    </row>
    <row r="24" spans="1:6" s="13" customFormat="1" ht="26.25" customHeight="1">
      <c r="A24" s="18" t="s">
        <v>67</v>
      </c>
      <c r="B24" s="94" t="s">
        <v>63</v>
      </c>
      <c r="C24" s="232">
        <v>9.84</v>
      </c>
      <c r="D24" s="232">
        <v>8.35</v>
      </c>
      <c r="E24" s="322">
        <v>1.49</v>
      </c>
      <c r="F24" s="43"/>
    </row>
    <row r="25" spans="1:6" s="12" customFormat="1" ht="26.25" customHeight="1">
      <c r="A25" s="18" t="s">
        <v>68</v>
      </c>
      <c r="B25" s="94" t="s">
        <v>63</v>
      </c>
      <c r="C25" s="232">
        <v>2.16</v>
      </c>
      <c r="D25" s="232">
        <v>2.57</v>
      </c>
      <c r="E25" s="322">
        <v>-0.41</v>
      </c>
      <c r="F25" s="43"/>
    </row>
    <row r="26" spans="1:6" s="12" customFormat="1" ht="26.25" customHeight="1">
      <c r="A26" s="18" t="s">
        <v>69</v>
      </c>
      <c r="B26" s="94" t="s">
        <v>63</v>
      </c>
      <c r="C26" s="231">
        <v>340485.59</v>
      </c>
      <c r="D26" s="231">
        <v>288347.25</v>
      </c>
      <c r="E26" s="322">
        <v>18.08</v>
      </c>
      <c r="F26" s="27"/>
    </row>
    <row r="27" spans="1:5" s="12" customFormat="1" ht="26.25" customHeight="1">
      <c r="A27" s="18" t="s">
        <v>70</v>
      </c>
      <c r="B27" s="94" t="s">
        <v>63</v>
      </c>
      <c r="C27" s="231">
        <v>466549.9</v>
      </c>
      <c r="D27" s="231">
        <v>387889</v>
      </c>
      <c r="E27" s="230">
        <v>20.279229367164305</v>
      </c>
    </row>
    <row r="28" spans="1:6" ht="26.25" customHeight="1">
      <c r="A28" s="18" t="s">
        <v>71</v>
      </c>
      <c r="B28" s="94" t="s">
        <v>63</v>
      </c>
      <c r="C28" s="231">
        <v>1064008</v>
      </c>
      <c r="D28" s="231">
        <v>934760</v>
      </c>
      <c r="E28" s="230">
        <v>13.826864649749666</v>
      </c>
      <c r="F28" s="37"/>
    </row>
    <row r="29" spans="1:5" ht="33.75" customHeight="1">
      <c r="A29" s="382"/>
      <c r="B29" s="382"/>
      <c r="C29" s="382"/>
      <c r="D29" s="382"/>
      <c r="E29" s="382"/>
    </row>
  </sheetData>
  <sheetProtection/>
  <mergeCells count="6">
    <mergeCell ref="A1:E1"/>
    <mergeCell ref="D2:E2"/>
    <mergeCell ref="A29:E29"/>
    <mergeCell ref="A3:A4"/>
    <mergeCell ref="B3:B4"/>
    <mergeCell ref="E3:E4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9" sqref="E19"/>
    </sheetView>
  </sheetViews>
  <sheetFormatPr defaultColWidth="9.140625" defaultRowHeight="14.25"/>
  <cols>
    <col min="1" max="1" width="17.8515625" style="137" customWidth="1"/>
    <col min="2" max="3" width="13.421875" style="0" customWidth="1"/>
    <col min="4" max="4" width="13.8515625" style="0" bestFit="1" customWidth="1"/>
    <col min="5" max="5" width="12.00390625" style="138" customWidth="1"/>
  </cols>
  <sheetData>
    <row r="1" spans="1:5" s="136" customFormat="1" ht="34.5" customHeight="1">
      <c r="A1" s="389" t="s">
        <v>72</v>
      </c>
      <c r="B1" s="389"/>
      <c r="C1" s="389"/>
      <c r="D1" s="389"/>
      <c r="E1" s="389"/>
    </row>
    <row r="2" spans="1:5" s="136" customFormat="1" ht="14.25" customHeight="1">
      <c r="A2" s="139"/>
      <c r="B2" s="139"/>
      <c r="C2" s="139"/>
      <c r="D2" s="390" t="s">
        <v>0</v>
      </c>
      <c r="E2" s="390"/>
    </row>
    <row r="3" spans="1:5" s="140" customFormat="1" ht="34.5" customHeight="1">
      <c r="A3" s="393" t="s">
        <v>73</v>
      </c>
      <c r="B3" s="391" t="s">
        <v>21</v>
      </c>
      <c r="C3" s="392"/>
      <c r="D3" s="392"/>
      <c r="E3" s="392"/>
    </row>
    <row r="4" spans="1:5" s="140" customFormat="1" ht="34.5" customHeight="1">
      <c r="A4" s="394"/>
      <c r="B4" s="141" t="s">
        <v>74</v>
      </c>
      <c r="C4" s="142" t="s">
        <v>35</v>
      </c>
      <c r="D4" s="142" t="s">
        <v>75</v>
      </c>
      <c r="E4" s="143" t="s">
        <v>76</v>
      </c>
    </row>
    <row r="5" spans="1:5" s="174" customFormat="1" ht="34.5" customHeight="1">
      <c r="A5" s="171" t="s">
        <v>77</v>
      </c>
      <c r="B5" s="172">
        <v>906669</v>
      </c>
      <c r="C5" s="173">
        <v>2412540</v>
      </c>
      <c r="D5" s="173">
        <v>1876578</v>
      </c>
      <c r="E5" s="299">
        <v>18.338103931731062</v>
      </c>
    </row>
    <row r="6" spans="1:5" s="111" customFormat="1" ht="34.5" customHeight="1">
      <c r="A6" s="144" t="s">
        <v>78</v>
      </c>
      <c r="B6" s="272">
        <v>305939</v>
      </c>
      <c r="C6" s="272">
        <v>834614</v>
      </c>
      <c r="D6" s="272">
        <v>662083</v>
      </c>
      <c r="E6" s="234">
        <v>16.630536050616005</v>
      </c>
    </row>
    <row r="7" spans="1:5" s="111" customFormat="1" ht="34.5" customHeight="1">
      <c r="A7" s="144" t="s">
        <v>79</v>
      </c>
      <c r="B7" s="272">
        <v>35276</v>
      </c>
      <c r="C7" s="272">
        <v>98412</v>
      </c>
      <c r="D7" s="272">
        <v>90224</v>
      </c>
      <c r="E7" s="234">
        <v>4.5336495832594395</v>
      </c>
    </row>
    <row r="8" spans="1:5" s="111" customFormat="1" ht="34.5" customHeight="1">
      <c r="A8" s="144" t="s">
        <v>80</v>
      </c>
      <c r="B8" s="272">
        <v>15879</v>
      </c>
      <c r="C8" s="272">
        <v>50153</v>
      </c>
      <c r="D8" s="272">
        <v>40696</v>
      </c>
      <c r="E8" s="234">
        <v>13.36662079811283</v>
      </c>
    </row>
    <row r="9" spans="1:5" s="111" customFormat="1" ht="34.5" customHeight="1">
      <c r="A9" s="144" t="s">
        <v>81</v>
      </c>
      <c r="B9" s="272">
        <v>204861</v>
      </c>
      <c r="C9" s="272">
        <v>541638</v>
      </c>
      <c r="D9" s="272">
        <v>408514</v>
      </c>
      <c r="E9" s="234">
        <v>18.81707065118943</v>
      </c>
    </row>
    <row r="10" spans="1:5" s="111" customFormat="1" ht="34.5" customHeight="1">
      <c r="A10" s="144" t="s">
        <v>82</v>
      </c>
      <c r="B10" s="272">
        <v>114111</v>
      </c>
      <c r="C10" s="272">
        <v>297629</v>
      </c>
      <c r="D10" s="272">
        <v>209457</v>
      </c>
      <c r="E10" s="234">
        <v>28.5147404956626</v>
      </c>
    </row>
    <row r="11" spans="1:5" s="140" customFormat="1" ht="34.5" customHeight="1">
      <c r="A11" s="145" t="s">
        <v>83</v>
      </c>
      <c r="B11" s="272">
        <v>43532</v>
      </c>
      <c r="C11" s="272">
        <v>118755</v>
      </c>
      <c r="D11" s="272">
        <v>96883</v>
      </c>
      <c r="E11" s="234">
        <v>19.300129021603375</v>
      </c>
    </row>
    <row r="12" spans="1:5" s="140" customFormat="1" ht="34.5" customHeight="1">
      <c r="A12" s="145" t="s">
        <v>84</v>
      </c>
      <c r="B12" s="272">
        <v>94239</v>
      </c>
      <c r="C12" s="272">
        <v>249551</v>
      </c>
      <c r="D12" s="272">
        <v>189278</v>
      </c>
      <c r="E12" s="234">
        <v>18.66348968184364</v>
      </c>
    </row>
    <row r="13" spans="1:5" s="140" customFormat="1" ht="34.5" customHeight="1">
      <c r="A13" s="145" t="s">
        <v>85</v>
      </c>
      <c r="B13" s="272">
        <v>71146</v>
      </c>
      <c r="C13" s="272">
        <v>159390</v>
      </c>
      <c r="D13" s="272">
        <v>130579</v>
      </c>
      <c r="E13" s="234">
        <v>18.157284096217616</v>
      </c>
    </row>
    <row r="14" spans="1:5" s="140" customFormat="1" ht="34.5" customHeight="1">
      <c r="A14" s="145" t="s">
        <v>86</v>
      </c>
      <c r="B14" s="272">
        <v>21686</v>
      </c>
      <c r="C14" s="272">
        <v>62398</v>
      </c>
      <c r="D14" s="272">
        <v>48864</v>
      </c>
      <c r="E14" s="234">
        <v>20.792894564505566</v>
      </c>
    </row>
    <row r="15" spans="1:5" s="140" customFormat="1" ht="34.5" customHeight="1">
      <c r="A15" s="146" t="s">
        <v>87</v>
      </c>
      <c r="B15" s="273">
        <v>24478</v>
      </c>
      <c r="C15" s="273">
        <v>71377</v>
      </c>
      <c r="D15" s="273">
        <v>44247</v>
      </c>
      <c r="E15" s="233">
        <v>44.74398716297149</v>
      </c>
    </row>
  </sheetData>
  <sheetProtection/>
  <mergeCells count="4">
    <mergeCell ref="A1:E1"/>
    <mergeCell ref="D2:E2"/>
    <mergeCell ref="B3:E3"/>
    <mergeCell ref="A3:A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2" sqref="H12"/>
    </sheetView>
  </sheetViews>
  <sheetFormatPr defaultColWidth="9.140625" defaultRowHeight="14.25"/>
  <cols>
    <col min="1" max="1" width="20.57421875" style="0" customWidth="1"/>
    <col min="2" max="4" width="13.28125" style="0" customWidth="1"/>
  </cols>
  <sheetData>
    <row r="1" spans="1:4" ht="33" customHeight="1">
      <c r="A1" s="395" t="s">
        <v>88</v>
      </c>
      <c r="B1" s="395"/>
      <c r="C1" s="395"/>
      <c r="D1" s="395"/>
    </row>
    <row r="2" spans="1:4" ht="20.25">
      <c r="A2" s="102"/>
      <c r="B2" s="102"/>
      <c r="C2" s="396" t="s">
        <v>89</v>
      </c>
      <c r="D2" s="396"/>
    </row>
    <row r="3" spans="1:4" s="111" customFormat="1" ht="32.25" customHeight="1">
      <c r="A3" s="399"/>
      <c r="B3" s="397" t="s">
        <v>21</v>
      </c>
      <c r="C3" s="398"/>
      <c r="D3" s="398"/>
    </row>
    <row r="4" spans="1:4" s="111" customFormat="1" ht="32.25" customHeight="1">
      <c r="A4" s="400"/>
      <c r="B4" s="109" t="s">
        <v>35</v>
      </c>
      <c r="C4" s="109" t="s">
        <v>90</v>
      </c>
      <c r="D4" s="110" t="s">
        <v>76</v>
      </c>
    </row>
    <row r="5" spans="1:4" ht="32.25" customHeight="1">
      <c r="A5" s="103" t="s">
        <v>91</v>
      </c>
      <c r="B5" s="323">
        <v>1073809</v>
      </c>
      <c r="C5" s="323">
        <v>845744</v>
      </c>
      <c r="D5" s="324">
        <v>17.7750808755368</v>
      </c>
    </row>
    <row r="6" spans="1:4" ht="32.25" customHeight="1">
      <c r="A6" s="104" t="s">
        <v>92</v>
      </c>
      <c r="B6" s="274">
        <v>795131</v>
      </c>
      <c r="C6" s="274">
        <v>636150</v>
      </c>
      <c r="D6" s="275">
        <v>16.4472</v>
      </c>
    </row>
    <row r="7" spans="1:4" ht="32.25" customHeight="1">
      <c r="A7" s="105" t="s">
        <v>93</v>
      </c>
      <c r="B7" s="276">
        <v>352453</v>
      </c>
      <c r="C7" s="276">
        <v>287712</v>
      </c>
      <c r="D7" s="106">
        <v>14.382399999999999</v>
      </c>
    </row>
    <row r="8" spans="1:4" ht="32.25" customHeight="1">
      <c r="A8" s="105" t="s">
        <v>9</v>
      </c>
      <c r="B8" s="276">
        <v>85480</v>
      </c>
      <c r="C8" s="276">
        <v>62700</v>
      </c>
      <c r="D8" s="106">
        <v>25.276</v>
      </c>
    </row>
    <row r="9" spans="1:4" ht="32.25" customHeight="1">
      <c r="A9" s="105" t="s">
        <v>13</v>
      </c>
      <c r="B9" s="276">
        <v>79417</v>
      </c>
      <c r="C9" s="276">
        <v>60300</v>
      </c>
      <c r="D9" s="106">
        <v>19.224</v>
      </c>
    </row>
    <row r="10" spans="1:4" ht="32.25" customHeight="1">
      <c r="A10" s="105" t="s">
        <v>14</v>
      </c>
      <c r="B10" s="276">
        <v>56364</v>
      </c>
      <c r="C10" s="276">
        <v>45586</v>
      </c>
      <c r="D10" s="106">
        <v>14.596</v>
      </c>
    </row>
    <row r="11" spans="1:4" ht="32.25" customHeight="1">
      <c r="A11" s="105" t="s">
        <v>32</v>
      </c>
      <c r="B11" s="276">
        <v>96475</v>
      </c>
      <c r="C11" s="276">
        <v>81371</v>
      </c>
      <c r="D11" s="106">
        <v>15.664</v>
      </c>
    </row>
    <row r="12" spans="1:4" ht="32.25" customHeight="1">
      <c r="A12" s="105" t="s">
        <v>16</v>
      </c>
      <c r="B12" s="276">
        <v>124942</v>
      </c>
      <c r="C12" s="276">
        <v>98480</v>
      </c>
      <c r="D12" s="106">
        <v>16.732</v>
      </c>
    </row>
    <row r="13" spans="1:4" ht="32.25" customHeight="1">
      <c r="A13" s="104" t="s">
        <v>94</v>
      </c>
      <c r="B13" s="274">
        <v>278678</v>
      </c>
      <c r="C13" s="274">
        <v>209594</v>
      </c>
      <c r="D13" s="275">
        <v>21.74413771386584</v>
      </c>
    </row>
    <row r="14" spans="1:4" ht="32.25" customHeight="1">
      <c r="A14" s="105" t="s">
        <v>31</v>
      </c>
      <c r="B14" s="276">
        <v>62896</v>
      </c>
      <c r="C14" s="276">
        <v>49593</v>
      </c>
      <c r="D14" s="106">
        <v>17.586399999999998</v>
      </c>
    </row>
    <row r="15" spans="1:4" ht="32.25" customHeight="1">
      <c r="A15" s="105" t="s">
        <v>10</v>
      </c>
      <c r="B15" s="276">
        <v>8584</v>
      </c>
      <c r="C15" s="276">
        <v>5658</v>
      </c>
      <c r="D15" s="106">
        <v>31.0432</v>
      </c>
    </row>
    <row r="16" spans="1:4" ht="32.25" customHeight="1">
      <c r="A16" s="105" t="s">
        <v>11</v>
      </c>
      <c r="B16" s="276">
        <v>36891</v>
      </c>
      <c r="C16" s="276">
        <v>26237</v>
      </c>
      <c r="D16" s="106">
        <v>25.631999999999998</v>
      </c>
    </row>
    <row r="17" spans="1:4" ht="32.25" customHeight="1">
      <c r="A17" s="105" t="s">
        <v>12</v>
      </c>
      <c r="B17" s="276">
        <v>97313</v>
      </c>
      <c r="C17" s="276">
        <v>72420</v>
      </c>
      <c r="D17" s="106">
        <v>23.994400000000002</v>
      </c>
    </row>
    <row r="18" spans="1:4" ht="32.25" customHeight="1">
      <c r="A18" s="107" t="s">
        <v>95</v>
      </c>
      <c r="B18" s="325">
        <v>72994</v>
      </c>
      <c r="C18" s="325">
        <v>55686</v>
      </c>
      <c r="D18" s="108">
        <v>19.722399999999997</v>
      </c>
    </row>
  </sheetData>
  <sheetProtection/>
  <mergeCells count="4">
    <mergeCell ref="A1:D1"/>
    <mergeCell ref="C2:D2"/>
    <mergeCell ref="B3:D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I22" sqref="I22"/>
    </sheetView>
  </sheetViews>
  <sheetFormatPr defaultColWidth="9.140625" defaultRowHeight="24.75" customHeight="1"/>
  <cols>
    <col min="1" max="1" width="27.140625" style="113" customWidth="1"/>
    <col min="2" max="3" width="9.00390625" style="85" bestFit="1" customWidth="1"/>
    <col min="4" max="5" width="9.421875" style="0" bestFit="1" customWidth="1"/>
    <col min="6" max="6" width="9.57421875" style="114" bestFit="1" customWidth="1"/>
  </cols>
  <sheetData>
    <row r="1" spans="1:6" ht="30.75" customHeight="1">
      <c r="A1" s="395" t="s">
        <v>96</v>
      </c>
      <c r="B1" s="395"/>
      <c r="C1" s="395"/>
      <c r="D1" s="395"/>
      <c r="E1" s="395"/>
      <c r="F1" s="395"/>
    </row>
    <row r="3" spans="1:6" ht="24.75" customHeight="1">
      <c r="A3" s="383" t="s">
        <v>97</v>
      </c>
      <c r="B3" s="385" t="s">
        <v>98</v>
      </c>
      <c r="C3" s="385" t="s">
        <v>74</v>
      </c>
      <c r="D3" s="4" t="s">
        <v>55</v>
      </c>
      <c r="E3" s="5" t="s">
        <v>56</v>
      </c>
      <c r="F3" s="401" t="s">
        <v>36</v>
      </c>
    </row>
    <row r="4" spans="1:6" ht="24.75" customHeight="1">
      <c r="A4" s="384"/>
      <c r="B4" s="386"/>
      <c r="C4" s="386"/>
      <c r="D4" s="6" t="s">
        <v>57</v>
      </c>
      <c r="E4" s="7" t="s">
        <v>58</v>
      </c>
      <c r="F4" s="402"/>
    </row>
    <row r="5" spans="1:6" ht="28.5" customHeight="1">
      <c r="A5" s="14" t="s">
        <v>99</v>
      </c>
      <c r="B5" s="84" t="s">
        <v>100</v>
      </c>
      <c r="C5" s="84">
        <v>106932</v>
      </c>
      <c r="D5" s="84">
        <v>335525</v>
      </c>
      <c r="E5" s="118">
        <v>293021</v>
      </c>
      <c r="F5" s="238">
        <v>14.5</v>
      </c>
    </row>
    <row r="6" spans="1:6" ht="28.5" customHeight="1">
      <c r="A6" s="14" t="s">
        <v>101</v>
      </c>
      <c r="B6" s="84" t="s">
        <v>102</v>
      </c>
      <c r="C6" s="84">
        <v>120567</v>
      </c>
      <c r="D6" s="84">
        <v>371861</v>
      </c>
      <c r="E6" s="118">
        <v>291882</v>
      </c>
      <c r="F6" s="238">
        <v>27.4</v>
      </c>
    </row>
    <row r="7" spans="1:6" ht="28.5" customHeight="1">
      <c r="A7" s="14" t="s">
        <v>103</v>
      </c>
      <c r="B7" s="84" t="s">
        <v>102</v>
      </c>
      <c r="C7" s="84">
        <v>336682</v>
      </c>
      <c r="D7" s="84">
        <v>962710</v>
      </c>
      <c r="E7" s="118">
        <v>806186</v>
      </c>
      <c r="F7" s="238">
        <v>19.4</v>
      </c>
    </row>
    <row r="8" spans="1:6" ht="28.5" customHeight="1">
      <c r="A8" s="14" t="s">
        <v>104</v>
      </c>
      <c r="B8" s="84" t="s">
        <v>102</v>
      </c>
      <c r="C8" s="84">
        <v>17465</v>
      </c>
      <c r="D8" s="84">
        <v>58992</v>
      </c>
      <c r="E8" s="118">
        <v>55809</v>
      </c>
      <c r="F8" s="238">
        <v>5.7</v>
      </c>
    </row>
    <row r="9" spans="1:6" ht="28.5" customHeight="1">
      <c r="A9" s="14" t="s">
        <v>105</v>
      </c>
      <c r="B9" s="84" t="s">
        <v>102</v>
      </c>
      <c r="C9" s="84">
        <v>27691</v>
      </c>
      <c r="D9" s="84">
        <v>94481</v>
      </c>
      <c r="E9" s="118">
        <v>69148</v>
      </c>
      <c r="F9" s="238">
        <v>36.6</v>
      </c>
    </row>
    <row r="10" spans="1:6" ht="28.5" customHeight="1">
      <c r="A10" s="14" t="s">
        <v>106</v>
      </c>
      <c r="B10" s="84" t="s">
        <v>102</v>
      </c>
      <c r="C10" s="84">
        <v>80882</v>
      </c>
      <c r="D10" s="84">
        <v>221127</v>
      </c>
      <c r="E10" s="118">
        <v>304074</v>
      </c>
      <c r="F10" s="238">
        <v>-27.3</v>
      </c>
    </row>
    <row r="11" spans="1:6" ht="28.5" customHeight="1">
      <c r="A11" s="14" t="s">
        <v>107</v>
      </c>
      <c r="B11" s="84" t="s">
        <v>102</v>
      </c>
      <c r="C11" s="84">
        <v>810044</v>
      </c>
      <c r="D11" s="84">
        <v>2320861</v>
      </c>
      <c r="E11" s="118">
        <v>1832217</v>
      </c>
      <c r="F11" s="238">
        <v>26.7</v>
      </c>
    </row>
    <row r="12" spans="1:6" ht="28.5" customHeight="1">
      <c r="A12" s="14" t="s">
        <v>108</v>
      </c>
      <c r="B12" s="84" t="s">
        <v>102</v>
      </c>
      <c r="C12" s="84">
        <v>206306</v>
      </c>
      <c r="D12" s="84">
        <v>590758</v>
      </c>
      <c r="E12" s="118">
        <v>419894</v>
      </c>
      <c r="F12" s="238">
        <v>40.7</v>
      </c>
    </row>
    <row r="13" spans="1:6" ht="28.5" customHeight="1">
      <c r="A13" s="14" t="s">
        <v>109</v>
      </c>
      <c r="B13" s="84" t="s">
        <v>102</v>
      </c>
      <c r="C13" s="84">
        <v>318850</v>
      </c>
      <c r="D13" s="84">
        <v>900245</v>
      </c>
      <c r="E13" s="118">
        <v>670294</v>
      </c>
      <c r="F13" s="238">
        <v>34.3</v>
      </c>
    </row>
    <row r="14" spans="1:6" ht="28.5" customHeight="1">
      <c r="A14" s="14" t="s">
        <v>110</v>
      </c>
      <c r="B14" s="84" t="s">
        <v>102</v>
      </c>
      <c r="C14" s="84">
        <v>63216</v>
      </c>
      <c r="D14" s="84">
        <v>171938</v>
      </c>
      <c r="E14" s="118">
        <v>190779</v>
      </c>
      <c r="F14" s="238">
        <v>-9.9</v>
      </c>
    </row>
    <row r="15" spans="1:6" ht="28.5" customHeight="1">
      <c r="A15" s="14" t="s">
        <v>111</v>
      </c>
      <c r="B15" s="84" t="s">
        <v>102</v>
      </c>
      <c r="C15" s="84">
        <v>42553</v>
      </c>
      <c r="D15" s="84">
        <v>119333</v>
      </c>
      <c r="E15" s="118">
        <v>197083</v>
      </c>
      <c r="F15" s="238">
        <v>-39.5</v>
      </c>
    </row>
    <row r="16" spans="1:6" ht="28.5" customHeight="1">
      <c r="A16" s="14" t="s">
        <v>112</v>
      </c>
      <c r="B16" s="84" t="s">
        <v>102</v>
      </c>
      <c r="C16" s="84">
        <v>384570</v>
      </c>
      <c r="D16" s="84">
        <v>854665</v>
      </c>
      <c r="E16" s="118">
        <v>897251</v>
      </c>
      <c r="F16" s="238">
        <v>-4.7</v>
      </c>
    </row>
    <row r="17" spans="1:6" ht="28.5" customHeight="1">
      <c r="A17" s="14" t="s">
        <v>113</v>
      </c>
      <c r="B17" s="84" t="s">
        <v>114</v>
      </c>
      <c r="C17" s="84">
        <v>374763</v>
      </c>
      <c r="D17" s="84">
        <v>847125</v>
      </c>
      <c r="E17" s="118">
        <v>1942605</v>
      </c>
      <c r="F17" s="238">
        <v>-56.4</v>
      </c>
    </row>
    <row r="18" spans="1:6" ht="28.5" customHeight="1">
      <c r="A18" s="14" t="s">
        <v>115</v>
      </c>
      <c r="B18" s="84" t="s">
        <v>102</v>
      </c>
      <c r="C18" s="84">
        <v>27261</v>
      </c>
      <c r="D18" s="84">
        <v>69848</v>
      </c>
      <c r="E18" s="118">
        <v>119079</v>
      </c>
      <c r="F18" s="238">
        <v>-41.3</v>
      </c>
    </row>
    <row r="19" spans="1:6" ht="28.5" customHeight="1">
      <c r="A19" s="14" t="s">
        <v>116</v>
      </c>
      <c r="B19" s="84" t="s">
        <v>117</v>
      </c>
      <c r="C19" s="84">
        <v>7118</v>
      </c>
      <c r="D19" s="84">
        <v>20497</v>
      </c>
      <c r="E19" s="118">
        <v>13378</v>
      </c>
      <c r="F19" s="238">
        <v>53.2</v>
      </c>
    </row>
    <row r="20" spans="1:6" ht="28.5" customHeight="1">
      <c r="A20" s="14" t="s">
        <v>118</v>
      </c>
      <c r="B20" s="84" t="s">
        <v>119</v>
      </c>
      <c r="C20" s="84">
        <v>311322</v>
      </c>
      <c r="D20" s="84">
        <v>1407157</v>
      </c>
      <c r="E20" s="118">
        <v>1467231</v>
      </c>
      <c r="F20" s="238">
        <v>-4.1</v>
      </c>
    </row>
    <row r="21" spans="1:6" ht="28.5" customHeight="1">
      <c r="A21" s="82" t="s">
        <v>120</v>
      </c>
      <c r="B21" s="11"/>
      <c r="C21" s="118"/>
      <c r="D21" s="229"/>
      <c r="E21" s="229"/>
      <c r="F21" s="237"/>
    </row>
    <row r="22" spans="1:6" ht="28.5" customHeight="1">
      <c r="A22" s="18" t="s">
        <v>121</v>
      </c>
      <c r="B22" s="181"/>
      <c r="C22" s="116">
        <v>120.3</v>
      </c>
      <c r="D22" s="229"/>
      <c r="E22" s="229"/>
      <c r="F22" s="237"/>
    </row>
    <row r="23" spans="1:6" ht="28.5" customHeight="1">
      <c r="A23" s="18" t="s">
        <v>122</v>
      </c>
      <c r="B23" s="181"/>
      <c r="C23" s="116">
        <v>132</v>
      </c>
      <c r="D23" s="229"/>
      <c r="E23" s="229"/>
      <c r="F23" s="237"/>
    </row>
    <row r="24" spans="1:6" ht="28.5" customHeight="1">
      <c r="A24" s="18" t="s">
        <v>123</v>
      </c>
      <c r="B24" s="181"/>
      <c r="C24" s="116">
        <v>121.2</v>
      </c>
      <c r="D24" s="229"/>
      <c r="E24" s="229"/>
      <c r="F24" s="237"/>
    </row>
    <row r="25" spans="1:6" ht="28.5" customHeight="1">
      <c r="A25" s="19" t="s">
        <v>124</v>
      </c>
      <c r="B25" s="182"/>
      <c r="C25" s="236">
        <v>124.2</v>
      </c>
      <c r="D25" s="228"/>
      <c r="E25" s="228"/>
      <c r="F25" s="235"/>
    </row>
  </sheetData>
  <sheetProtection/>
  <mergeCells count="5">
    <mergeCell ref="A1:F1"/>
    <mergeCell ref="A3:A4"/>
    <mergeCell ref="B3:B4"/>
    <mergeCell ref="C3:C4"/>
    <mergeCell ref="F3:F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13.421875" style="204" customWidth="1"/>
    <col min="2" max="2" width="14.140625" style="204" customWidth="1"/>
    <col min="3" max="3" width="10.00390625" style="204" customWidth="1"/>
    <col min="4" max="4" width="11.28125" style="204" customWidth="1"/>
    <col min="5" max="5" width="8.7109375" style="204" customWidth="1"/>
    <col min="6" max="6" width="9.00390625" style="204" bestFit="1" customWidth="1"/>
    <col min="7" max="16384" width="9.00390625" style="204" customWidth="1"/>
  </cols>
  <sheetData>
    <row r="1" spans="1:5" ht="26.25" customHeight="1">
      <c r="A1" s="406" t="s">
        <v>125</v>
      </c>
      <c r="B1" s="406"/>
      <c r="C1" s="406"/>
      <c r="D1" s="406"/>
      <c r="E1" s="406"/>
    </row>
    <row r="2" spans="1:5" ht="24" customHeight="1">
      <c r="A2" s="209"/>
      <c r="B2" s="209"/>
      <c r="C2" s="209"/>
      <c r="D2" s="407" t="s">
        <v>126</v>
      </c>
      <c r="E2" s="407"/>
    </row>
    <row r="3" spans="1:5" s="206" customFormat="1" ht="27.75" customHeight="1">
      <c r="A3" s="405"/>
      <c r="B3" s="408" t="s">
        <v>127</v>
      </c>
      <c r="C3" s="405"/>
      <c r="D3" s="409" t="s">
        <v>128</v>
      </c>
      <c r="E3" s="408"/>
    </row>
    <row r="4" spans="1:5" s="206" customFormat="1" ht="29.25" customHeight="1">
      <c r="A4" s="405"/>
      <c r="B4" s="205" t="s">
        <v>129</v>
      </c>
      <c r="C4" s="205" t="s">
        <v>130</v>
      </c>
      <c r="D4" s="205" t="s">
        <v>129</v>
      </c>
      <c r="E4" s="210" t="s">
        <v>130</v>
      </c>
    </row>
    <row r="5" spans="1:5" s="206" customFormat="1" ht="30" customHeight="1">
      <c r="A5" s="211" t="s">
        <v>131</v>
      </c>
      <c r="B5" s="212">
        <v>280951</v>
      </c>
      <c r="C5" s="217">
        <v>13.09789303340392</v>
      </c>
      <c r="D5" s="212">
        <v>163134</v>
      </c>
      <c r="E5" s="220">
        <v>7.727560885413908</v>
      </c>
    </row>
    <row r="6" spans="1:5" s="206" customFormat="1" ht="30" customHeight="1">
      <c r="A6" s="213" t="s">
        <v>132</v>
      </c>
      <c r="B6" s="214">
        <v>19195.55</v>
      </c>
      <c r="C6" s="218">
        <v>7.812025966435371</v>
      </c>
      <c r="D6" s="214">
        <v>19195.55</v>
      </c>
      <c r="E6" s="221">
        <v>7.812025966435371</v>
      </c>
    </row>
    <row r="7" spans="1:5" s="206" customFormat="1" ht="30" customHeight="1">
      <c r="A7" s="213" t="s">
        <v>31</v>
      </c>
      <c r="B7" s="214">
        <v>24555.55</v>
      </c>
      <c r="C7" s="218">
        <v>3.9095433837487548</v>
      </c>
      <c r="D7" s="214">
        <v>4089.75</v>
      </c>
      <c r="E7" s="221">
        <v>-38.55008399169398</v>
      </c>
    </row>
    <row r="8" spans="1:5" s="206" customFormat="1" ht="27.75" customHeight="1">
      <c r="A8" s="213" t="s">
        <v>9</v>
      </c>
      <c r="B8" s="214">
        <v>51599.85</v>
      </c>
      <c r="C8" s="218">
        <v>12.85782431791354</v>
      </c>
      <c r="D8" s="214">
        <v>45323.79</v>
      </c>
      <c r="E8" s="221">
        <v>12.896077787162866</v>
      </c>
    </row>
    <row r="9" spans="1:11" s="206" customFormat="1" ht="27.75" customHeight="1">
      <c r="A9" s="213" t="s">
        <v>10</v>
      </c>
      <c r="B9" s="214">
        <v>4424.37</v>
      </c>
      <c r="C9" s="218">
        <v>28.12117210643825</v>
      </c>
      <c r="D9" s="214">
        <v>1062.46</v>
      </c>
      <c r="E9" s="221">
        <v>5.783725121220272</v>
      </c>
      <c r="K9" s="207"/>
    </row>
    <row r="10" spans="1:8" s="206" customFormat="1" ht="27.75" customHeight="1">
      <c r="A10" s="213" t="s">
        <v>11</v>
      </c>
      <c r="B10" s="214">
        <v>22937.34</v>
      </c>
      <c r="C10" s="218">
        <v>22.170693423056292</v>
      </c>
      <c r="D10" s="214">
        <v>10856.73</v>
      </c>
      <c r="E10" s="221">
        <v>23.44712233815143</v>
      </c>
      <c r="H10" s="207"/>
    </row>
    <row r="11" spans="1:5" s="206" customFormat="1" ht="27.75" customHeight="1">
      <c r="A11" s="213" t="s">
        <v>12</v>
      </c>
      <c r="B11" s="214">
        <v>14633.31</v>
      </c>
      <c r="C11" s="218">
        <v>19.826712282776214</v>
      </c>
      <c r="D11" s="214">
        <v>5365.63</v>
      </c>
      <c r="E11" s="221">
        <v>17.870755009193502</v>
      </c>
    </row>
    <row r="12" spans="1:5" s="206" customFormat="1" ht="27.75" customHeight="1">
      <c r="A12" s="213" t="s">
        <v>13</v>
      </c>
      <c r="B12" s="214">
        <v>16018.35</v>
      </c>
      <c r="C12" s="218">
        <v>28.636648356943226</v>
      </c>
      <c r="D12" s="214">
        <v>5621</v>
      </c>
      <c r="E12" s="221">
        <v>42.3</v>
      </c>
    </row>
    <row r="13" spans="1:5" s="206" customFormat="1" ht="27.75" customHeight="1">
      <c r="A13" s="213" t="s">
        <v>14</v>
      </c>
      <c r="B13" s="214">
        <v>24800.83</v>
      </c>
      <c r="C13" s="218">
        <v>28.838224606342266</v>
      </c>
      <c r="D13" s="214">
        <v>8909.57</v>
      </c>
      <c r="E13" s="221">
        <v>26.08054544142348</v>
      </c>
    </row>
    <row r="14" spans="1:5" s="206" customFormat="1" ht="27.75" customHeight="1">
      <c r="A14" s="213" t="s">
        <v>15</v>
      </c>
      <c r="B14" s="214">
        <v>22462.62</v>
      </c>
      <c r="C14" s="218">
        <v>11.30440384019819</v>
      </c>
      <c r="D14" s="214">
        <v>6480.58</v>
      </c>
      <c r="E14" s="221">
        <v>3.3436986716420307</v>
      </c>
    </row>
    <row r="15" spans="1:6" s="206" customFormat="1" ht="27.75" customHeight="1">
      <c r="A15" s="213" t="s">
        <v>16</v>
      </c>
      <c r="B15" s="214">
        <v>19996.69</v>
      </c>
      <c r="C15" s="218">
        <v>24.340977009278618</v>
      </c>
      <c r="D15" s="214">
        <v>9698.62</v>
      </c>
      <c r="E15" s="221">
        <v>32.746701048848195</v>
      </c>
      <c r="F15" s="208"/>
    </row>
    <row r="16" spans="1:6" s="206" customFormat="1" ht="27.75" customHeight="1">
      <c r="A16" s="213" t="s">
        <v>133</v>
      </c>
      <c r="B16" s="214">
        <v>57083.9</v>
      </c>
      <c r="C16" s="218">
        <v>2.068735414000983</v>
      </c>
      <c r="D16" s="214">
        <v>45082.56</v>
      </c>
      <c r="E16" s="221">
        <v>-2.888284787413255</v>
      </c>
      <c r="F16" s="208"/>
    </row>
    <row r="17" spans="1:5" s="206" customFormat="1" ht="27.75" customHeight="1">
      <c r="A17" s="213" t="s">
        <v>134</v>
      </c>
      <c r="B17" s="214"/>
      <c r="C17" s="218"/>
      <c r="D17" s="214"/>
      <c r="E17" s="221"/>
    </row>
    <row r="18" spans="1:5" s="206" customFormat="1" ht="27.75" customHeight="1">
      <c r="A18" s="215" t="s">
        <v>19</v>
      </c>
      <c r="B18" s="216">
        <v>3242.72</v>
      </c>
      <c r="C18" s="219">
        <v>10.913413028235254</v>
      </c>
      <c r="D18" s="216">
        <v>1448.46</v>
      </c>
      <c r="E18" s="222">
        <v>-0.48915209057557263</v>
      </c>
    </row>
    <row r="19" spans="1:5" ht="24" customHeight="1">
      <c r="A19" s="403" t="s">
        <v>135</v>
      </c>
      <c r="B19" s="404"/>
      <c r="C19" s="404"/>
      <c r="D19" s="404"/>
      <c r="E19" s="404"/>
    </row>
    <row r="20" ht="24" customHeight="1"/>
  </sheetData>
  <sheetProtection/>
  <mergeCells count="6">
    <mergeCell ref="A19:E19"/>
    <mergeCell ref="A3:A4"/>
    <mergeCell ref="A1:E1"/>
    <mergeCell ref="D2:E2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8" sqref="G18"/>
    </sheetView>
  </sheetViews>
  <sheetFormatPr defaultColWidth="9.140625" defaultRowHeight="14.25"/>
  <cols>
    <col min="1" max="1" width="21.00390625" style="0" customWidth="1"/>
    <col min="2" max="2" width="11.421875" style="0" customWidth="1"/>
    <col min="3" max="3" width="10.57421875" style="0" customWidth="1"/>
    <col min="4" max="4" width="11.8515625" style="0" customWidth="1"/>
  </cols>
  <sheetData>
    <row r="1" spans="1:5" ht="25.5">
      <c r="A1" s="410" t="s">
        <v>136</v>
      </c>
      <c r="B1" s="410"/>
      <c r="C1" s="410"/>
      <c r="D1" s="410"/>
      <c r="E1" s="410"/>
    </row>
    <row r="3" spans="1:5" ht="42.75" customHeight="1">
      <c r="A3" s="200" t="s">
        <v>137</v>
      </c>
      <c r="B3" s="201" t="s">
        <v>138</v>
      </c>
      <c r="C3" s="202" t="s">
        <v>139</v>
      </c>
      <c r="D3" s="202" t="s">
        <v>140</v>
      </c>
      <c r="E3" s="203" t="s">
        <v>141</v>
      </c>
    </row>
    <row r="4" spans="1:5" ht="23.25" customHeight="1">
      <c r="A4" s="198" t="s">
        <v>142</v>
      </c>
      <c r="B4" s="199" t="s">
        <v>143</v>
      </c>
      <c r="C4" s="277">
        <v>2894.36</v>
      </c>
      <c r="D4" s="277">
        <v>2809.99</v>
      </c>
      <c r="E4" s="278">
        <v>3</v>
      </c>
    </row>
    <row r="5" spans="1:5" ht="23.25" customHeight="1">
      <c r="A5" s="196" t="s">
        <v>144</v>
      </c>
      <c r="B5" s="119" t="s">
        <v>143</v>
      </c>
      <c r="C5" s="279">
        <v>2893.91</v>
      </c>
      <c r="D5" s="279">
        <v>2809.55</v>
      </c>
      <c r="E5" s="280">
        <v>3</v>
      </c>
    </row>
    <row r="6" spans="1:5" ht="23.25" customHeight="1">
      <c r="A6" s="196" t="s">
        <v>145</v>
      </c>
      <c r="B6" s="119" t="s">
        <v>143</v>
      </c>
      <c r="C6" s="279">
        <v>0.45</v>
      </c>
      <c r="D6" s="279">
        <v>0.44</v>
      </c>
      <c r="E6" s="280" t="s">
        <v>295</v>
      </c>
    </row>
    <row r="7" spans="1:5" ht="23.25" customHeight="1">
      <c r="A7" s="29" t="s">
        <v>146</v>
      </c>
      <c r="B7" s="199" t="s">
        <v>147</v>
      </c>
      <c r="C7" s="277">
        <v>131873.33</v>
      </c>
      <c r="D7" s="277">
        <v>124290.05</v>
      </c>
      <c r="E7" s="278">
        <v>6.099999999999994</v>
      </c>
    </row>
    <row r="8" spans="1:5" ht="23.25" customHeight="1">
      <c r="A8" s="196" t="s">
        <v>148</v>
      </c>
      <c r="B8" s="119" t="s">
        <v>147</v>
      </c>
      <c r="C8" s="279">
        <v>131867.03</v>
      </c>
      <c r="D8" s="279">
        <v>124270.33</v>
      </c>
      <c r="E8" s="280">
        <v>6.11</v>
      </c>
    </row>
    <row r="9" spans="1:5" ht="23.25" customHeight="1">
      <c r="A9" s="196" t="s">
        <v>149</v>
      </c>
      <c r="B9" s="119" t="s">
        <v>147</v>
      </c>
      <c r="C9" s="279">
        <v>6.3</v>
      </c>
      <c r="D9" s="279">
        <v>19.72</v>
      </c>
      <c r="E9" s="280">
        <v>-68.05</v>
      </c>
    </row>
    <row r="10" spans="1:5" ht="23.25" customHeight="1">
      <c r="A10" s="198" t="s">
        <v>150</v>
      </c>
      <c r="B10" s="199" t="s">
        <v>51</v>
      </c>
      <c r="C10" s="277">
        <v>2374.92</v>
      </c>
      <c r="D10" s="277">
        <v>2156.93</v>
      </c>
      <c r="E10" s="278">
        <v>10.11</v>
      </c>
    </row>
    <row r="11" spans="1:5" ht="23.25" customHeight="1">
      <c r="A11" s="196" t="s">
        <v>151</v>
      </c>
      <c r="B11" s="119" t="s">
        <v>51</v>
      </c>
      <c r="C11" s="279">
        <v>1628.34</v>
      </c>
      <c r="D11" s="279">
        <v>1372.07</v>
      </c>
      <c r="E11" s="280">
        <v>18.68</v>
      </c>
    </row>
    <row r="12" spans="1:5" ht="23.25" customHeight="1">
      <c r="A12" s="196" t="s">
        <v>152</v>
      </c>
      <c r="B12" s="119" t="s">
        <v>51</v>
      </c>
      <c r="C12" s="279">
        <v>746.58</v>
      </c>
      <c r="D12" s="279">
        <v>784.86</v>
      </c>
      <c r="E12" s="280">
        <v>-4.88</v>
      </c>
    </row>
    <row r="13" spans="1:5" ht="23.25" customHeight="1">
      <c r="A13" s="29" t="s">
        <v>153</v>
      </c>
      <c r="B13" s="199" t="s">
        <v>154</v>
      </c>
      <c r="C13" s="277">
        <v>326825.14</v>
      </c>
      <c r="D13" s="277">
        <v>266787.5</v>
      </c>
      <c r="E13" s="278">
        <v>22.5</v>
      </c>
    </row>
    <row r="14" spans="1:5" ht="23.25" customHeight="1">
      <c r="A14" s="196" t="s">
        <v>155</v>
      </c>
      <c r="B14" s="119" t="s">
        <v>154</v>
      </c>
      <c r="C14" s="279">
        <v>221154.95</v>
      </c>
      <c r="D14" s="281">
        <v>178587.14</v>
      </c>
      <c r="E14" s="280">
        <v>23.84</v>
      </c>
    </row>
    <row r="15" spans="1:5" ht="23.25" customHeight="1">
      <c r="A15" s="196" t="s">
        <v>156</v>
      </c>
      <c r="B15" s="119" t="s">
        <v>154</v>
      </c>
      <c r="C15" s="279">
        <v>105670.19</v>
      </c>
      <c r="D15" s="281">
        <v>88200.36</v>
      </c>
      <c r="E15" s="280">
        <v>19.81</v>
      </c>
    </row>
    <row r="16" spans="1:5" ht="23.25" customHeight="1">
      <c r="A16" s="29" t="s">
        <v>157</v>
      </c>
      <c r="B16" s="199" t="s">
        <v>51</v>
      </c>
      <c r="C16" s="277">
        <v>1855.5</v>
      </c>
      <c r="D16" s="277">
        <v>1979.38</v>
      </c>
      <c r="E16" s="278">
        <v>-6.26</v>
      </c>
    </row>
    <row r="17" spans="1:5" ht="23.25" customHeight="1">
      <c r="A17" s="197" t="s">
        <v>158</v>
      </c>
      <c r="B17" s="120" t="s">
        <v>159</v>
      </c>
      <c r="C17" s="282">
        <v>50020</v>
      </c>
      <c r="D17" s="282">
        <v>26234</v>
      </c>
      <c r="E17" s="283">
        <v>90.67</v>
      </c>
    </row>
    <row r="18" spans="1:5" ht="14.25">
      <c r="A18" s="411" t="s">
        <v>160</v>
      </c>
      <c r="B18" s="411"/>
      <c r="C18" s="411"/>
      <c r="D18" s="411"/>
      <c r="E18" s="411"/>
    </row>
  </sheetData>
  <sheetProtection/>
  <mergeCells count="2">
    <mergeCell ref="A1:E1"/>
    <mergeCell ref="A18:E1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综研室</cp:lastModifiedBy>
  <cp:lastPrinted>2012-04-26T00:11:51Z</cp:lastPrinted>
  <dcterms:created xsi:type="dcterms:W3CDTF">2003-01-07T10:46:14Z</dcterms:created>
  <dcterms:modified xsi:type="dcterms:W3CDTF">2012-09-10T01:34:09Z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