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1" activeTab="11"/>
  </bookViews>
  <sheets>
    <sheet name="县市" sheetId="1" r:id="rId1"/>
    <sheet name="规模工业生产" sheetId="2" r:id="rId2"/>
    <sheet name="工业主要产品" sheetId="3" r:id="rId3"/>
    <sheet name="十大优势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贸易招商旅游" sheetId="10" r:id="rId10"/>
    <sheet name="热点商品销售" sheetId="11" r:id="rId11"/>
    <sheet name="财政金融" sheetId="12" r:id="rId12"/>
    <sheet name="人民生活和物价" sheetId="13" r:id="rId13"/>
    <sheet name="省2" sheetId="14" r:id="rId14"/>
    <sheet name="长2" sheetId="15" r:id="rId15"/>
  </sheets>
  <definedNames/>
  <calcPr fullCalcOnLoad="1"/>
</workbook>
</file>

<file path=xl/sharedStrings.xml><?xml version="1.0" encoding="utf-8"?>
<sst xmlns="http://schemas.openxmlformats.org/spreadsheetml/2006/main" count="498" uniqueCount="309">
  <si>
    <t>单位:万元</t>
  </si>
  <si>
    <t>规模工业增加值</t>
  </si>
  <si>
    <t>固定资产投资</t>
  </si>
  <si>
    <t>社会消费品零售总额</t>
  </si>
  <si>
    <t xml:space="preserve"> 财政总收入</t>
  </si>
  <si>
    <t>一般预算收入</t>
  </si>
  <si>
    <t xml:space="preserve"> 累计</t>
  </si>
  <si>
    <t>±%</t>
  </si>
  <si>
    <t>全    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</si>
  <si>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</si>
  <si>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</si>
  <si>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</si>
  <si>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</si>
  <si>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</si>
  <si>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</si>
  <si>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</si>
  <si>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汩罗市</t>
  </si>
  <si>
    <t>临湘市</t>
  </si>
  <si>
    <t>经济技术开发区</t>
  </si>
  <si>
    <t>洞庭湖度假区</t>
  </si>
  <si>
    <t>屈原管理区</t>
  </si>
  <si>
    <t>工业生产、销售及效益指数</t>
  </si>
  <si>
    <t>单位：万元</t>
  </si>
  <si>
    <t xml:space="preserve"> 指       标</t>
  </si>
  <si>
    <t>本 月</t>
  </si>
  <si>
    <t>本月止</t>
  </si>
  <si>
    <t>上年同</t>
  </si>
  <si>
    <t>±％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</si>
  <si>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</si>
  <si>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</si>
  <si>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</si>
  <si>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</si>
  <si>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t xml:space="preserve">   其中：中小型工业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</si>
  <si>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</si>
  <si>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</si>
  <si>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</si>
  <si>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</si>
  <si>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</si>
  <si>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</si>
  <si>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r>
      <t xml:space="preserve">       </t>
    </r>
    <r>
      <rPr>
        <sz val="10"/>
        <rFont val="宋体"/>
        <family val="0"/>
      </rPr>
      <t>其中：园区工业</t>
    </r>
  </si>
  <si>
    <r>
      <t xml:space="preserve">       </t>
    </r>
    <r>
      <rPr>
        <sz val="10"/>
        <rFont val="宋体"/>
        <family val="0"/>
      </rPr>
      <t>其中：中省工业</t>
    </r>
  </si>
  <si>
    <r>
      <t xml:space="preserve">                    </t>
    </r>
    <r>
      <rPr>
        <sz val="10"/>
        <rFont val="宋体"/>
        <family val="0"/>
      </rPr>
      <t>地方工业</t>
    </r>
  </si>
  <si>
    <r>
      <t>2</t>
    </r>
    <r>
      <rPr>
        <b/>
        <sz val="10"/>
        <rFont val="宋体"/>
        <family val="0"/>
      </rPr>
      <t>、规模工业销售产值</t>
    </r>
  </si>
  <si>
    <t xml:space="preserve">   其中：出口交货值</t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</si>
  <si>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</si>
  <si>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</si>
  <si>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t>_</t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</si>
  <si>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</si>
  <si>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</si>
  <si>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</si>
  <si>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</si>
  <si>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</si>
  <si>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</si>
  <si>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</si>
  <si>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</si>
  <si>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</si>
  <si>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工业主要产品产量</t>
  </si>
  <si>
    <t xml:space="preserve"> 指     标</t>
  </si>
  <si>
    <t>单位</t>
  </si>
  <si>
    <t>本月</t>
  </si>
  <si>
    <t>发电量</t>
  </si>
  <si>
    <t>万千瓦小时</t>
  </si>
  <si>
    <t>精制食用植物油</t>
  </si>
  <si>
    <t>吨</t>
  </si>
  <si>
    <t>饲料</t>
  </si>
  <si>
    <t>精制茶</t>
  </si>
  <si>
    <t>纱</t>
  </si>
  <si>
    <t>机制纸及纸板</t>
  </si>
  <si>
    <t>原油加工量</t>
  </si>
  <si>
    <t>汽油</t>
  </si>
  <si>
    <t>柴油</t>
  </si>
  <si>
    <t>合成氨</t>
  </si>
  <si>
    <t>农用氮、磷、钾化学肥料总计（折纯）</t>
  </si>
  <si>
    <t>水泥</t>
  </si>
  <si>
    <t>瓷质砖</t>
  </si>
  <si>
    <t>平方米</t>
  </si>
  <si>
    <t>铜材</t>
  </si>
  <si>
    <t>电子元件</t>
  </si>
  <si>
    <t>万只</t>
  </si>
  <si>
    <t>交流电动机</t>
  </si>
  <si>
    <t>千瓦</t>
  </si>
  <si>
    <t>十大优势产业汇总表</t>
  </si>
  <si>
    <t>指标</t>
  </si>
  <si>
    <t>本月止累计</t>
  </si>
  <si>
    <t>上年同期数</t>
  </si>
  <si>
    <t>累计增长%</t>
  </si>
  <si>
    <t>合计</t>
  </si>
  <si>
    <t xml:space="preserve"> 石化行业</t>
  </si>
  <si>
    <t>造纸行业</t>
  </si>
  <si>
    <t xml:space="preserve"> 电力行业</t>
  </si>
  <si>
    <t xml:space="preserve"> 食品行业</t>
  </si>
  <si>
    <t xml:space="preserve"> 机械行业</t>
  </si>
  <si>
    <t xml:space="preserve"> 纺织行业</t>
  </si>
  <si>
    <t xml:space="preserve"> 建材行业</t>
  </si>
  <si>
    <t>有色及循环行业</t>
  </si>
  <si>
    <t xml:space="preserve"> 医药行业</t>
  </si>
  <si>
    <t xml:space="preserve"> 电子及光伏行业</t>
  </si>
  <si>
    <t>分县市区园区规模工业</t>
  </si>
  <si>
    <t>去年同期</t>
  </si>
  <si>
    <t>岳阳市合计</t>
  </si>
  <si>
    <t>省级及以上园区</t>
  </si>
  <si>
    <t>国家级：开发区</t>
  </si>
  <si>
    <t>市级园区</t>
  </si>
  <si>
    <t>屈原区</t>
  </si>
  <si>
    <t>用电量</t>
  </si>
  <si>
    <t>单位：万千瓦时</t>
  </si>
  <si>
    <t>全社会用电量</t>
  </si>
  <si>
    <t>其中：工业用电量</t>
  </si>
  <si>
    <t>本月累计</t>
  </si>
  <si>
    <t>增长±%</t>
  </si>
  <si>
    <t>全  市</t>
  </si>
  <si>
    <t>汨罗市</t>
  </si>
  <si>
    <t>经济开发区</t>
  </si>
  <si>
    <t>南湖风景区</t>
  </si>
  <si>
    <t>交通运输</t>
  </si>
  <si>
    <t>指     标</t>
  </si>
  <si>
    <t>计算单位</t>
  </si>
  <si>
    <t>本月    止累计</t>
  </si>
  <si>
    <t xml:space="preserve"> 上年         同期累计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</si>
  <si>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</si>
  <si>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</si>
  <si>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</si>
  <si>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</si>
  <si>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</si>
  <si>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</si>
  <si>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</si>
  <si>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</si>
  <si>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</si>
  <si>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</si>
  <si>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t>万吨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</si>
  <si>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</si>
  <si>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</si>
  <si>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</si>
  <si>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</si>
  <si>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</si>
  <si>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</si>
  <si>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</si>
  <si>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</si>
  <si>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</si>
  <si>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</si>
  <si>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</si>
  <si>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</si>
  <si>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</si>
  <si>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</si>
  <si>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</si>
  <si>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</si>
  <si>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</si>
  <si>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</si>
  <si>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</si>
  <si>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</si>
  <si>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</si>
  <si>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</si>
  <si>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</si>
  <si>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</si>
  <si>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城镇投资</t>
  </si>
  <si>
    <t>房地产投资</t>
  </si>
  <si>
    <t>城镇工矿私人建房投资</t>
  </si>
  <si>
    <t>同期</t>
  </si>
  <si>
    <r>
      <t xml:space="preserve">   </t>
    </r>
    <r>
      <rPr>
        <sz val="14"/>
        <color indexed="8"/>
        <rFont val="宋体"/>
        <family val="0"/>
      </rPr>
      <t>城镇以上固定资产投资总额</t>
    </r>
  </si>
  <si>
    <t>全市合计</t>
  </si>
  <si>
    <t>（+-%）</t>
  </si>
  <si>
    <r>
      <t xml:space="preserve">     </t>
    </r>
    <r>
      <rPr>
        <sz val="14"/>
        <color indexed="8"/>
        <rFont val="宋体"/>
        <family val="0"/>
      </rPr>
      <t>总计中：⒈城镇投资</t>
    </r>
  </si>
  <si>
    <t>市直</t>
  </si>
  <si>
    <r>
      <t xml:space="preserve">                   </t>
    </r>
    <r>
      <rPr>
        <sz val="14"/>
        <color indexed="8"/>
        <rFont val="宋体"/>
        <family val="0"/>
      </rPr>
      <t>⒉房地产投资</t>
    </r>
  </si>
  <si>
    <r>
      <t xml:space="preserve">                   3.</t>
    </r>
    <r>
      <rPr>
        <sz val="14"/>
        <color indexed="8"/>
        <rFont val="宋体"/>
        <family val="0"/>
      </rPr>
      <t>城镇私人建房</t>
    </r>
  </si>
  <si>
    <r>
      <t xml:space="preserve">    </t>
    </r>
    <r>
      <rPr>
        <sz val="14"/>
        <color indexed="8"/>
        <rFont val="宋体"/>
        <family val="0"/>
      </rPr>
      <t>总计中：⒈农林牧渔业</t>
    </r>
  </si>
  <si>
    <r>
      <t xml:space="preserve">                   </t>
    </r>
    <r>
      <rPr>
        <sz val="14"/>
        <color indexed="8"/>
        <rFont val="宋体"/>
        <family val="0"/>
      </rPr>
      <t>⒉工业建筑业</t>
    </r>
  </si>
  <si>
    <r>
      <t xml:space="preserve">                   </t>
    </r>
    <r>
      <rPr>
        <sz val="14"/>
        <color indexed="8"/>
        <rFont val="宋体"/>
        <family val="0"/>
      </rPr>
      <t>⒊交通运输邮电业</t>
    </r>
  </si>
  <si>
    <r>
      <t xml:space="preserve">                   </t>
    </r>
    <r>
      <rPr>
        <sz val="14"/>
        <color indexed="8"/>
        <rFont val="宋体"/>
        <family val="0"/>
      </rPr>
      <t>⒋其它</t>
    </r>
  </si>
  <si>
    <r>
      <t>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新增固定资产总额</t>
    </r>
  </si>
  <si>
    <r>
      <t>3</t>
    </r>
    <r>
      <rPr>
        <sz val="14"/>
        <color indexed="8"/>
        <rFont val="宋体"/>
        <family val="0"/>
      </rPr>
      <t>、房屋施工面积（万㎡）</t>
    </r>
  </si>
  <si>
    <r>
      <t xml:space="preserve">          </t>
    </r>
    <r>
      <rPr>
        <sz val="14"/>
        <color indexed="8"/>
        <rFont val="宋体"/>
        <family val="0"/>
      </rPr>
      <t>其中：住宅</t>
    </r>
  </si>
  <si>
    <r>
      <t xml:space="preserve">     </t>
    </r>
    <r>
      <rPr>
        <sz val="14"/>
        <color indexed="8"/>
        <rFont val="宋体"/>
        <family val="0"/>
      </rPr>
      <t>房屋竣工面积（万㎡）</t>
    </r>
  </si>
  <si>
    <r>
      <t>4</t>
    </r>
    <r>
      <rPr>
        <sz val="14"/>
        <color indexed="8"/>
        <rFont val="宋体"/>
        <family val="0"/>
      </rPr>
      <t>、商品房销售额</t>
    </r>
  </si>
  <si>
    <r>
      <t xml:space="preserve">     </t>
    </r>
    <r>
      <rPr>
        <sz val="14"/>
        <color indexed="8"/>
        <rFont val="宋体"/>
        <family val="0"/>
      </rPr>
      <t>商品房销售面积（万㎡）</t>
    </r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</si>
  <si>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</si>
  <si>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</si>
  <si>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</si>
  <si>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</si>
  <si>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</si>
  <si>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>3、商品房销售额（万元）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</si>
  <si>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</si>
  <si>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</si>
  <si>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</si>
  <si>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</si>
  <si>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</si>
  <si>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</si>
  <si>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r>
      <t xml:space="preserve">         </t>
    </r>
    <r>
      <rPr>
        <sz val="12"/>
        <rFont val="仿宋_GB2312"/>
        <family val="3"/>
      </rPr>
      <t>单位：万元</t>
    </r>
  </si>
  <si>
    <t>1、社会消费品零售总额</t>
  </si>
  <si>
    <t xml:space="preserve">   ⑴按销售单位所在地分</t>
  </si>
  <si>
    <t xml:space="preserve">     城镇</t>
  </si>
  <si>
    <t xml:space="preserve">         其中：城区</t>
  </si>
  <si>
    <t xml:space="preserve">  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</si>
  <si>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</si>
  <si>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</si>
  <si>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</si>
  <si>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</si>
  <si>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</si>
  <si>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</si>
  <si>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</si>
  <si>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</si>
  <si>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</si>
  <si>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</si>
  <si>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</si>
  <si>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t xml:space="preserve">  入境旅游者（人次）</t>
  </si>
  <si>
    <t xml:space="preserve">  国内旅游者(万人次)</t>
  </si>
  <si>
    <r>
      <t xml:space="preserve">    </t>
    </r>
    <r>
      <rPr>
        <sz val="10"/>
        <rFont val="宋体"/>
        <family val="0"/>
      </rPr>
      <t>旅游总收入（万元）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</si>
  <si>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</si>
  <si>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</si>
  <si>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热点商品销售</t>
  </si>
  <si>
    <t>本月止          累计</t>
  </si>
  <si>
    <t>上年         同期</t>
  </si>
  <si>
    <t>财政金融</t>
  </si>
  <si>
    <t>1、财政总收入</t>
  </si>
  <si>
    <t>其中：税收收入</t>
  </si>
  <si>
    <t xml:space="preserve">      非税收入</t>
  </si>
  <si>
    <t xml:space="preserve"> 一般预算收入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</si>
  <si>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</si>
  <si>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</si>
  <si>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</si>
  <si>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</si>
  <si>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</si>
  <si>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</si>
  <si>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</si>
  <si>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城乡居民储蓄存款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</si>
  <si>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</si>
  <si>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</si>
  <si>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</si>
  <si>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</si>
  <si>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</si>
  <si>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r>
      <t xml:space="preserve">                                   </t>
    </r>
    <r>
      <rPr>
        <sz val="12"/>
        <rFont val="仿宋_GB2312"/>
        <family val="3"/>
      </rPr>
      <t>单位：元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</si>
  <si>
    <t>1、城镇居民人均可支配收入</t>
  </si>
  <si>
    <t xml:space="preserve">      其中：工资性收入</t>
  </si>
  <si>
    <t xml:space="preserve">   城镇居民消费性支出</t>
  </si>
  <si>
    <t xml:space="preserve">      其中：食品支出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</si>
  <si>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</si>
  <si>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</si>
  <si>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</si>
  <si>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</si>
  <si>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</si>
  <si>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</si>
  <si>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</si>
  <si>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</si>
  <si>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</si>
  <si>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</si>
  <si>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</si>
  <si>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</si>
  <si>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</si>
  <si>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 xml:space="preserve">         服务项目</t>
  </si>
  <si>
    <t>2、商品零售价格总指数（%）</t>
  </si>
  <si>
    <t>注：城镇居民人均可支配收入和价格指数由岳阳调查队提供。</t>
  </si>
  <si>
    <t>单位：亿元</t>
  </si>
  <si>
    <t>一般预算支出</t>
  </si>
  <si>
    <t>实际利用外资（万美元）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</si>
  <si>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</si>
  <si>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</si>
  <si>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</si>
  <si>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</si>
  <si>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</si>
  <si>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</si>
  <si>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</si>
  <si>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</si>
  <si>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</si>
  <si>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</si>
  <si>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</si>
  <si>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</si>
  <si>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</si>
  <si>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</si>
  <si>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</si>
  <si>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</si>
  <si>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</si>
  <si>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社会消费品零售额</t>
  </si>
  <si>
    <t>财政总收入</t>
  </si>
  <si>
    <t>城镇居民人均可支配收入（元）</t>
  </si>
  <si>
    <t>绝对额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</si>
  <si>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</si>
  <si>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</si>
  <si>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</si>
  <si>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</si>
  <si>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</si>
  <si>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</si>
  <si>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</si>
  <si>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</si>
  <si>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</si>
  <si>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</si>
  <si>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</si>
  <si>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</si>
  <si>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</si>
  <si>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5</t>
    </r>
    <r>
      <rPr>
        <b/>
        <sz val="20"/>
        <rFont val="宋体"/>
        <family val="0"/>
      </rPr>
      <t>月岳阳市各县（市）区主要经济指标</t>
    </r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</si>
  <si>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1—4</t>
    </r>
    <r>
      <rPr>
        <b/>
        <sz val="20"/>
        <rFont val="宋体"/>
        <family val="0"/>
      </rPr>
      <t>月湖南省各市州主要经济指标</t>
    </r>
  </si>
  <si>
    <r>
      <t>2012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1--4</t>
    </r>
    <r>
      <rPr>
        <b/>
        <sz val="20"/>
        <rFont val="隶书"/>
        <family val="3"/>
      </rPr>
      <t>月长江沿岸城市主要经济指标</t>
    </r>
  </si>
  <si>
    <t>-</t>
  </si>
  <si>
    <t>-</t>
  </si>
  <si>
    <t>-</t>
  </si>
  <si>
    <t>-</t>
  </si>
  <si>
    <t>说明：财政数据由市财政局提供。市本级完成财政总收入548557万元，增长19.5%，其中一般预算收入106264万元，增长-0.5%；临港新区完成财政总收入16649万元，增长19.3%，其中一般预算收入7735万元，增长169.5%，均计入全市总量。</t>
  </si>
  <si>
    <t>“上划中央”收入</t>
  </si>
  <si>
    <t>注：用电量数据由市电业局提供,其中市直全社会用电量（工业用电量）25050万千瓦时，增长-16.4，计入全市总量。</t>
  </si>
  <si>
    <t xml:space="preserve">  1、石油及制品类</t>
  </si>
  <si>
    <t xml:space="preserve">  2、烟酒类</t>
  </si>
  <si>
    <t xml:space="preserve">  3、家用电器类</t>
  </si>
  <si>
    <t xml:space="preserve">  4、通讯器材类</t>
  </si>
  <si>
    <t xml:space="preserve">  5、服装类</t>
  </si>
  <si>
    <t xml:space="preserve">  6、中西药品类</t>
  </si>
  <si>
    <t xml:space="preserve">  7、书报杂志类</t>
  </si>
  <si>
    <t xml:space="preserve">  9、汽车销售额</t>
  </si>
  <si>
    <t>注：数据来自21家重点监控企业。</t>
  </si>
  <si>
    <t>君山</t>
  </si>
  <si>
    <t>岳阳楼区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</si>
</sst>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"/>
    <numFmt numFmtId="180" formatCode="0.00_ "/>
    <numFmt numFmtId="181" formatCode="0_ "/>
    <numFmt numFmtId="182" formatCode="0_);[Red]\(0\)"/>
    <numFmt numFmtId="183" formatCode="0.0_);[Red]\(0.0\)"/>
    <numFmt numFmtId="184" formatCode="0.00_);[Red]\(0.00\)"/>
    <numFmt numFmtId="185" formatCode="0;_"/>
    <numFmt numFmtId="186" formatCode="0;[Red]0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_-&quot;￥&quot;* #,##0_-;\-&quot;￥&quot;* #,##0_-;_-&quot;￥&quot;* &quot;-&quot;_-;_-@_-"/>
    <numFmt numFmtId="192" formatCode="_-* #,##0_-;\-* #,##0_-;_-* &quot;-&quot;_-;_-@_-"/>
    <numFmt numFmtId="193" formatCode="_-&quot;￥&quot;* #,##0.00_-;\-&quot;￥&quot;* #,##0.00_-;_-&quot;￥&quot;* &quot;-&quot;??_-;_-@_-"/>
    <numFmt numFmtId="194" formatCode="_-* #,##0.00_-;\-* #,##0.00_-;_-* &quot;-&quot;??_-;_-@_-"/>
    <numFmt numFmtId="195" formatCode="0.0000_ "/>
    <numFmt numFmtId="196" formatCode="0.0000_);[Red]\(0.0000\)"/>
    <numFmt numFmtId="197" formatCode="0.000_ "/>
    <numFmt numFmtId="198" formatCode="&quot;\&quot;#,##0.00;[Red]&quot;\&quot;\-#,##0.00"/>
    <numFmt numFmtId="199" formatCode="_-#,##0_-;\(#,##0\);_-\ \ &quot;-&quot;_-;_-@_-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_-#,##0%_-;\(#,##0%\);_-\ &quot;-&quot;_-"/>
    <numFmt numFmtId="204" formatCode="_-#,###,_-;\(#,###,\);_-\ \ &quot;-&quot;_-;_-@_-"/>
    <numFmt numFmtId="205" formatCode="_-#,###.00,_-;\(#,###.00,\);_-\ \ &quot;-&quot;_-;_-@_-"/>
    <numFmt numFmtId="206" formatCode="_-#0&quot;.&quot;0,_-;\(#0&quot;.&quot;0,\);_-\ \ &quot;-&quot;_-;_-@_-"/>
    <numFmt numFmtId="207" formatCode="_-#0&quot;.&quot;0000_-;\(#0&quot;.&quot;0000\);_-\ \ &quot;-&quot;_-;_-@_-"/>
    <numFmt numFmtId="208" formatCode="0%;\(0%\)"/>
    <numFmt numFmtId="209" formatCode="0.0%"/>
    <numFmt numFmtId="210" formatCode="#,##0;\-#,##0;&quot;-&quot;"/>
    <numFmt numFmtId="211" formatCode="&quot;\&quot;#,##0;[Red]&quot;\&quot;&quot;\&quot;&quot;\&quot;&quot;\&quot;&quot;\&quot;&quot;\&quot;&quot;\&quot;\-#,##0"/>
    <numFmt numFmtId="212" formatCode="#,##0;\(#,##0\)"/>
    <numFmt numFmtId="213" formatCode="#,##0.0_);\(#,##0.0\)"/>
    <numFmt numFmtId="214" formatCode="_-&quot;$&quot;* #,##0_-;\-&quot;$&quot;* #,##0_-;_-&quot;$&quot;* &quot;-&quot;_-;_-@_-"/>
    <numFmt numFmtId="215" formatCode="&quot;$&quot;#,##0_);\(&quot;$&quot;#,##0\)"/>
    <numFmt numFmtId="216" formatCode="&quot;$&quot;#,##0.00_);\(&quot;$&quot;#,##0.00\)"/>
    <numFmt numFmtId="217" formatCode="&quot;\&quot;#,##0;&quot;\&quot;\-#,##0"/>
    <numFmt numFmtId="218" formatCode="_-&quot;$&quot;\ * #,##0.00_-;_-&quot;$&quot;\ * #,##0.00\-;_-&quot;$&quot;\ * &quot;-&quot;??_-;_-@_-"/>
    <numFmt numFmtId="219" formatCode="\$#,##0.00;\(\$#,##0.00\)"/>
    <numFmt numFmtId="220" formatCode="\$#,##0;\(\$#,##0\)"/>
    <numFmt numFmtId="221" formatCode="_([$€-2]* #,##0.00_);_([$€-2]* \(#,##0.00\);_([$€-2]* &quot;-&quot;??_)"/>
    <numFmt numFmtId="222" formatCode="#,##0.00&quot;￥&quot;;\-#,##0.00&quot;￥&quot;"/>
    <numFmt numFmtId="223" formatCode="_-* #,##0.00&quot;￥&quot;_-;\-* #,##0.00&quot;￥&quot;_-;_-* &quot;-&quot;??&quot;￥&quot;_-;_-@_-"/>
    <numFmt numFmtId="224" formatCode="0.000%"/>
    <numFmt numFmtId="225" formatCode="&quot;$&quot;#,##0_);[Red]\(&quot;$&quot;#,##0\)"/>
    <numFmt numFmtId="226" formatCode="&quot;$&quot;#,##0.00_);[Red]\(&quot;$&quot;#,##0.00\)"/>
    <numFmt numFmtId="227" formatCode="_-* #,##0&quot;￥&quot;_-;\-* #,##0&quot;￥&quot;_-;_-* &quot;-&quot;&quot;￥&quot;_-;_-@_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&quot;$&quot;#,##0;\-&quot;$&quot;#,##0"/>
    <numFmt numFmtId="231" formatCode="#,##0.00&quot;￥&quot;;[Red]\-#,##0.00&quot;￥&quot;"/>
    <numFmt numFmtId="232" formatCode="_(* #,##0.0,_);_(* \(#,##0.0,\);_(* &quot;-&quot;_);_(@_)"/>
    <numFmt numFmtId="233" formatCode="_(&quot;$&quot;* #,##0.00_);_(&quot;$&quot;* \(#,##0.00\);_(&quot;$&quot;* &quot;-&quot;??_);_(@_)"/>
    <numFmt numFmtId="234" formatCode="_(&quot;$&quot;* #,##0_);_(&quot;$&quot;* \(#,##0\);_(&quot;$&quot;* &quot;-&quot;_);_(@_)"/>
    <numFmt numFmtId="235" formatCode="_-* #,##0_$_-;\-* #,##0_$_-;_-* &quot;-&quot;_$_-;_-@_-"/>
    <numFmt numFmtId="236" formatCode="_-* #,##0.00_$_-;\-* #,##0.00_$_-;_-* &quot;-&quot;??_$_-;_-@_-"/>
    <numFmt numFmtId="237" formatCode="_-* #,##0&quot;$&quot;_-;\-* #,##0&quot;$&quot;_-;_-* &quot;-&quot;&quot;$&quot;_-;_-@_-"/>
    <numFmt numFmtId="238" formatCode="_-* #,##0.00&quot;$&quot;_-;\-* #,##0.00&quot;$&quot;_-;_-* &quot;-&quot;??&quot;$&quot;_-;_-@_-"/>
    <numFmt numFmtId="239" formatCode="yy\.mm\.dd"/>
  </numFmts>
  <fonts count="73">
    <font>
      <sz val="10"/>
      <name val="Helv"/>
      <family val="2"/>
    </font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华文楷体"/>
      <family val="0"/>
    </font>
    <font>
      <b/>
      <sz val="10"/>
      <name val="Times New Roman"/>
      <family val="1"/>
    </font>
    <font>
      <sz val="8"/>
      <name val="宋体"/>
      <family val="0"/>
    </font>
    <font>
      <sz val="14"/>
      <color indexed="10"/>
      <name val="宋体"/>
      <family val="0"/>
    </font>
    <font>
      <sz val="15"/>
      <color indexed="8"/>
      <name val="宋体"/>
      <family val="0"/>
    </font>
    <font>
      <sz val="12"/>
      <color indexed="8"/>
      <name val="宋体"/>
      <family val="0"/>
    </font>
    <font>
      <sz val="15"/>
      <color indexed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0"/>
      <name val="仿宋_GB2312"/>
      <family val="3"/>
    </font>
    <font>
      <sz val="20"/>
      <name val="黑体"/>
      <family val="0"/>
    </font>
    <font>
      <sz val="11"/>
      <name val="Times New Roman"/>
      <family val="1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7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78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57" fontId="9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79" fontId="4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9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57" fontId="9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180" fontId="5" fillId="0" borderId="0" xfId="0" applyNumberFormat="1" applyFont="1" applyBorder="1" applyAlignment="1">
      <alignment/>
    </xf>
    <xf numFmtId="0" fontId="20" fillId="33" borderId="12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20" fillId="33" borderId="0" xfId="0" applyFont="1" applyFill="1" applyAlignment="1">
      <alignment/>
    </xf>
    <xf numFmtId="2" fontId="4" fillId="33" borderId="18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/>
    </xf>
    <xf numFmtId="181" fontId="7" fillId="0" borderId="18" xfId="0" applyNumberFormat="1" applyFont="1" applyBorder="1" applyAlignment="1">
      <alignment horizontal="right" vertical="center"/>
    </xf>
    <xf numFmtId="181" fontId="21" fillId="0" borderId="19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 vertical="center"/>
    </xf>
    <xf numFmtId="2" fontId="14" fillId="0" borderId="18" xfId="0" applyNumberFormat="1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78" fontId="7" fillId="0" borderId="21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181" fontId="7" fillId="0" borderId="18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181" fontId="21" fillId="0" borderId="19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181" fontId="14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1" fontId="5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6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81" fontId="5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178" fontId="25" fillId="0" borderId="0" xfId="0" applyNumberFormat="1" applyFont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5" fillId="33" borderId="0" xfId="0" applyNumberFormat="1" applyFont="1" applyFill="1" applyBorder="1" applyAlignment="1">
      <alignment vertical="center"/>
    </xf>
    <xf numFmtId="182" fontId="27" fillId="0" borderId="18" xfId="0" applyNumberFormat="1" applyFont="1" applyBorder="1" applyAlignment="1">
      <alignment horizontal="center" vertical="center"/>
    </xf>
    <xf numFmtId="183" fontId="1" fillId="0" borderId="0" xfId="0" applyNumberFormat="1" applyFont="1" applyAlignment="1">
      <alignment/>
    </xf>
    <xf numFmtId="184" fontId="5" fillId="0" borderId="15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/>
    </xf>
    <xf numFmtId="183" fontId="2" fillId="0" borderId="0" xfId="0" applyNumberFormat="1" applyFont="1" applyAlignment="1">
      <alignment horizontal="center"/>
    </xf>
    <xf numFmtId="182" fontId="27" fillId="33" borderId="18" xfId="0" applyNumberFormat="1" applyFont="1" applyFill="1" applyBorder="1" applyAlignment="1">
      <alignment horizontal="center" vertical="center"/>
    </xf>
    <xf numFmtId="182" fontId="27" fillId="33" borderId="19" xfId="0" applyNumberFormat="1" applyFont="1" applyFill="1" applyBorder="1" applyAlignment="1">
      <alignment horizontal="center" vertical="center"/>
    </xf>
    <xf numFmtId="183" fontId="27" fillId="33" borderId="17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80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horizontal="center" vertical="center"/>
    </xf>
    <xf numFmtId="178" fontId="5" fillId="33" borderId="20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85" fontId="5" fillId="0" borderId="15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33" borderId="19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1" fontId="5" fillId="0" borderId="22" xfId="0" applyNumberFormat="1" applyFont="1" applyBorder="1" applyAlignment="1">
      <alignment horizontal="center" vertical="center"/>
    </xf>
    <xf numFmtId="183" fontId="5" fillId="0" borderId="23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3" fontId="5" fillId="0" borderId="20" xfId="0" applyNumberFormat="1" applyFont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81" fontId="15" fillId="0" borderId="18" xfId="0" applyNumberFormat="1" applyFont="1" applyBorder="1" applyAlignment="1">
      <alignment horizontal="center" vertical="center" wrapText="1"/>
    </xf>
    <xf numFmtId="183" fontId="15" fillId="0" borderId="17" xfId="0" applyNumberFormat="1" applyFont="1" applyBorder="1" applyAlignment="1">
      <alignment horizontal="center" vertical="center" wrapText="1"/>
    </xf>
    <xf numFmtId="178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78" fontId="5" fillId="0" borderId="15" xfId="0" applyNumberFormat="1" applyFont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78" fontId="16" fillId="0" borderId="22" xfId="0" applyNumberFormat="1" applyFont="1" applyFill="1" applyBorder="1" applyAlignment="1">
      <alignment horizontal="center" vertical="center" wrapText="1"/>
    </xf>
    <xf numFmtId="178" fontId="16" fillId="0" borderId="2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1" fontId="16" fillId="0" borderId="15" xfId="0" applyNumberFormat="1" applyFont="1" applyFill="1" applyBorder="1" applyAlignment="1">
      <alignment horizontal="center" vertical="center" wrapText="1"/>
    </xf>
    <xf numFmtId="178" fontId="16" fillId="0" borderId="15" xfId="0" applyNumberFormat="1" applyFont="1" applyFill="1" applyBorder="1" applyAlignment="1">
      <alignment horizontal="center" vertical="center" wrapText="1"/>
    </xf>
    <xf numFmtId="178" fontId="1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181" fontId="16" fillId="0" borderId="16" xfId="0" applyNumberFormat="1" applyFont="1" applyFill="1" applyBorder="1" applyAlignment="1">
      <alignment horizontal="center" vertical="center" wrapText="1"/>
    </xf>
    <xf numFmtId="178" fontId="16" fillId="0" borderId="16" xfId="0" applyNumberFormat="1" applyFont="1" applyFill="1" applyBorder="1" applyAlignment="1">
      <alignment horizontal="center" vertical="center" wrapText="1"/>
    </xf>
    <xf numFmtId="178" fontId="16" fillId="0" borderId="2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79" fontId="17" fillId="0" borderId="2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" fontId="16" fillId="0" borderId="15" xfId="0" applyNumberFormat="1" applyFont="1" applyBorder="1" applyAlignment="1">
      <alignment horizontal="center" vertical="center"/>
    </xf>
    <xf numFmtId="179" fontId="16" fillId="0" borderId="20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" fontId="16" fillId="0" borderId="16" xfId="0" applyNumberFormat="1" applyFont="1" applyBorder="1" applyAlignment="1">
      <alignment horizontal="center" vertical="center"/>
    </xf>
    <xf numFmtId="179" fontId="16" fillId="0" borderId="2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/>
    </xf>
    <xf numFmtId="184" fontId="32" fillId="0" borderId="1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6" fillId="0" borderId="16" xfId="0" applyNumberFormat="1" applyFont="1" applyBorder="1" applyAlignment="1">
      <alignment horizontal="center" vertical="center"/>
    </xf>
    <xf numFmtId="182" fontId="16" fillId="0" borderId="15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83" fontId="1" fillId="0" borderId="21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/>
    </xf>
    <xf numFmtId="183" fontId="1" fillId="0" borderId="16" xfId="0" applyNumberFormat="1" applyFont="1" applyBorder="1" applyAlignment="1">
      <alignment horizontal="center" vertical="center"/>
    </xf>
    <xf numFmtId="183" fontId="1" fillId="0" borderId="20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83" fontId="1" fillId="0" borderId="23" xfId="0" applyNumberFormat="1" applyFont="1" applyBorder="1" applyAlignment="1">
      <alignment horizontal="center" vertical="center"/>
    </xf>
    <xf numFmtId="184" fontId="1" fillId="0" borderId="22" xfId="0" applyNumberFormat="1" applyFont="1" applyBorder="1" applyAlignment="1">
      <alignment horizontal="center" vertical="center"/>
    </xf>
    <xf numFmtId="183" fontId="1" fillId="0" borderId="22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181" fontId="19" fillId="0" borderId="22" xfId="0" applyNumberFormat="1" applyFont="1" applyBorder="1" applyAlignment="1">
      <alignment horizontal="center" vertical="center"/>
    </xf>
    <xf numFmtId="184" fontId="19" fillId="0" borderId="22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184" fontId="19" fillId="0" borderId="15" xfId="0" applyNumberFormat="1" applyFont="1" applyBorder="1" applyAlignment="1">
      <alignment horizontal="center" vertical="center"/>
    </xf>
    <xf numFmtId="183" fontId="5" fillId="33" borderId="21" xfId="0" applyNumberFormat="1" applyFont="1" applyFill="1" applyBorder="1" applyAlignment="1">
      <alignment horizontal="center" vertical="center"/>
    </xf>
    <xf numFmtId="182" fontId="5" fillId="33" borderId="16" xfId="0" applyNumberFormat="1" applyFont="1" applyFill="1" applyBorder="1" applyAlignment="1">
      <alignment horizontal="center" vertical="center"/>
    </xf>
    <xf numFmtId="183" fontId="5" fillId="33" borderId="20" xfId="0" applyNumberFormat="1" applyFont="1" applyFill="1" applyBorder="1" applyAlignment="1">
      <alignment horizontal="center" vertical="center"/>
    </xf>
    <xf numFmtId="182" fontId="5" fillId="33" borderId="15" xfId="0" applyNumberFormat="1" applyFont="1" applyFill="1" applyBorder="1" applyAlignment="1">
      <alignment horizontal="center" vertical="center"/>
    </xf>
    <xf numFmtId="183" fontId="5" fillId="33" borderId="23" xfId="0" applyNumberFormat="1" applyFont="1" applyFill="1" applyBorder="1" applyAlignment="1">
      <alignment horizontal="center" vertical="center"/>
    </xf>
    <xf numFmtId="182" fontId="5" fillId="33" borderId="22" xfId="0" applyNumberFormat="1" applyFont="1" applyFill="1" applyBorder="1" applyAlignment="1">
      <alignment horizontal="center" vertical="center"/>
    </xf>
    <xf numFmtId="182" fontId="6" fillId="33" borderId="15" xfId="0" applyNumberFormat="1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/>
    </xf>
    <xf numFmtId="183" fontId="5" fillId="33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182" fontId="5" fillId="33" borderId="12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center" vertical="center"/>
    </xf>
    <xf numFmtId="178" fontId="16" fillId="0" borderId="21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182" fontId="17" fillId="0" borderId="22" xfId="0" applyNumberFormat="1" applyFont="1" applyBorder="1" applyAlignment="1">
      <alignment horizontal="center" vertical="center"/>
    </xf>
    <xf numFmtId="178" fontId="17" fillId="0" borderId="22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182" fontId="1" fillId="0" borderId="22" xfId="0" applyNumberFormat="1" applyFont="1" applyBorder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182" fontId="1" fillId="0" borderId="16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4" fillId="33" borderId="15" xfId="0" applyNumberFormat="1" applyFont="1" applyFill="1" applyBorder="1" applyAlignment="1">
      <alignment horizontal="center" vertical="center"/>
    </xf>
    <xf numFmtId="183" fontId="4" fillId="33" borderId="2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vertical="center"/>
      <protection/>
    </xf>
    <xf numFmtId="178" fontId="1" fillId="0" borderId="15" xfId="0" applyNumberFormat="1" applyFont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center" vertical="center"/>
    </xf>
    <xf numFmtId="183" fontId="32" fillId="0" borderId="23" xfId="0" applyNumberFormat="1" applyFont="1" applyBorder="1" applyAlignment="1">
      <alignment horizontal="center" vertical="center"/>
    </xf>
    <xf numFmtId="181" fontId="31" fillId="0" borderId="15" xfId="0" applyNumberFormat="1" applyFont="1" applyBorder="1" applyAlignment="1">
      <alignment horizontal="center" vertical="center"/>
    </xf>
    <xf numFmtId="181" fontId="31" fillId="0" borderId="16" xfId="0" applyNumberFormat="1" applyFont="1" applyBorder="1" applyAlignment="1">
      <alignment horizontal="center" vertical="center"/>
    </xf>
    <xf numFmtId="178" fontId="4" fillId="33" borderId="2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178" fontId="19" fillId="0" borderId="20" xfId="0" applyNumberFormat="1" applyFont="1" applyBorder="1" applyAlignment="1">
      <alignment horizontal="center" vertical="center"/>
    </xf>
    <xf numFmtId="181" fontId="19" fillId="0" borderId="1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84" fontId="25" fillId="0" borderId="12" xfId="0" applyNumberFormat="1" applyFont="1" applyBorder="1" applyAlignment="1">
      <alignment horizontal="center" vertical="center"/>
    </xf>
    <xf numFmtId="183" fontId="25" fillId="0" borderId="12" xfId="0" applyNumberFormat="1" applyFont="1" applyBorder="1" applyAlignment="1">
      <alignment horizontal="center" vertical="center"/>
    </xf>
    <xf numFmtId="184" fontId="25" fillId="0" borderId="15" xfId="0" applyNumberFormat="1" applyFont="1" applyBorder="1" applyAlignment="1">
      <alignment horizontal="center" vertical="center"/>
    </xf>
    <xf numFmtId="183" fontId="25" fillId="0" borderId="20" xfId="0" applyNumberFormat="1" applyFont="1" applyBorder="1" applyAlignment="1">
      <alignment horizontal="center" vertical="center"/>
    </xf>
    <xf numFmtId="184" fontId="25" fillId="33" borderId="15" xfId="0" applyNumberFormat="1" applyFont="1" applyFill="1" applyBorder="1" applyAlignment="1">
      <alignment horizontal="center" vertical="center"/>
    </xf>
    <xf numFmtId="183" fontId="25" fillId="33" borderId="20" xfId="0" applyNumberFormat="1" applyFont="1" applyFill="1" applyBorder="1" applyAlignment="1">
      <alignment horizontal="center" vertical="center"/>
    </xf>
    <xf numFmtId="183" fontId="25" fillId="0" borderId="20" xfId="0" applyNumberFormat="1" applyFont="1" applyFill="1" applyBorder="1" applyAlignment="1">
      <alignment horizontal="center" vertical="center"/>
    </xf>
    <xf numFmtId="182" fontId="25" fillId="0" borderId="15" xfId="0" applyNumberFormat="1" applyFont="1" applyBorder="1" applyAlignment="1">
      <alignment horizontal="center" vertical="center"/>
    </xf>
    <xf numFmtId="180" fontId="5" fillId="33" borderId="2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57" fontId="9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83" fontId="15" fillId="33" borderId="23" xfId="0" applyNumberFormat="1" applyFont="1" applyFill="1" applyBorder="1" applyAlignment="1">
      <alignment horizontal="center" vertical="center"/>
    </xf>
    <xf numFmtId="183" fontId="15" fillId="3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5" fillId="33" borderId="2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2" fontId="26" fillId="33" borderId="26" xfId="0" applyNumberFormat="1" applyFont="1" applyFill="1" applyBorder="1" applyAlignment="1">
      <alignment horizontal="center" vertical="center"/>
    </xf>
    <xf numFmtId="2" fontId="26" fillId="33" borderId="27" xfId="0" applyNumberFormat="1" applyFont="1" applyFill="1" applyBorder="1" applyAlignment="1">
      <alignment horizontal="center" vertical="center"/>
    </xf>
    <xf numFmtId="2" fontId="26" fillId="33" borderId="28" xfId="0" applyNumberFormat="1" applyFont="1" applyFill="1" applyBorder="1" applyAlignment="1">
      <alignment horizontal="center" vertical="center"/>
    </xf>
    <xf numFmtId="2" fontId="26" fillId="33" borderId="29" xfId="0" applyNumberFormat="1" applyFont="1" applyFill="1" applyBorder="1" applyAlignment="1">
      <alignment horizontal="center" vertical="center"/>
    </xf>
    <xf numFmtId="2" fontId="26" fillId="33" borderId="30" xfId="0" applyNumberFormat="1" applyFont="1" applyFill="1" applyBorder="1" applyAlignment="1">
      <alignment horizontal="center" vertical="center"/>
    </xf>
    <xf numFmtId="2" fontId="26" fillId="33" borderId="29" xfId="0" applyNumberFormat="1" applyFont="1" applyFill="1" applyBorder="1" applyAlignment="1">
      <alignment horizontal="center" vertical="center" wrapText="1"/>
    </xf>
    <xf numFmtId="2" fontId="26" fillId="33" borderId="30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P14" sqref="P14"/>
    </sheetView>
  </sheetViews>
  <sheetFormatPr defaultColWidth="9.140625" defaultRowHeight="26.25" customHeight="1"/>
  <cols>
    <col min="1" max="1" width="14.57421875" style="0" customWidth="1"/>
    <col min="2" max="2" width="12.57421875" style="47" customWidth="1"/>
    <col min="3" max="3" width="8.140625" style="47" customWidth="1"/>
    <col min="4" max="4" width="11.57421875" style="0" customWidth="1"/>
    <col min="5" max="5" width="10.28125" style="0" customWidth="1"/>
    <col min="6" max="6" width="12.00390625" style="0" customWidth="1"/>
    <col min="7" max="7" width="9.140625" style="0" hidden="1" customWidth="1"/>
    <col min="8" max="8" width="9.00390625" style="1" customWidth="1"/>
    <col min="9" max="9" width="10.7109375" style="0" customWidth="1"/>
    <col min="11" max="11" width="10.00390625" style="0" customWidth="1"/>
    <col min="12" max="12" width="8.00390625" style="1" customWidth="1"/>
  </cols>
  <sheetData>
    <row r="1" spans="1:12" ht="26.25" customHeight="1">
      <c r="A1" s="304" t="s">
        <v>288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1" customFormat="1" ht="18.75" customHeight="1">
      <c r="A2" s="29"/>
      <c r="B2" s="28"/>
      <c r="C2" s="49"/>
      <c r="D2" s="29"/>
      <c r="E2" s="28"/>
      <c r="F2" s="305"/>
      <c r="G2" s="305"/>
      <c r="H2" s="305"/>
      <c r="K2" s="306" t="s">
        <v>0</v>
      </c>
      <c r="L2" s="306"/>
    </row>
    <row r="3" spans="1:12" ht="33.75" customHeight="1">
      <c r="A3" s="3"/>
      <c r="B3" s="307" t="s">
        <v>1</v>
      </c>
      <c r="C3" s="308"/>
      <c r="D3" s="307" t="s">
        <v>2</v>
      </c>
      <c r="E3" s="309"/>
      <c r="F3" s="307" t="s">
        <v>3</v>
      </c>
      <c r="G3" s="309"/>
      <c r="H3" s="309"/>
      <c r="I3" s="307" t="s">
        <v>4</v>
      </c>
      <c r="J3" s="309"/>
      <c r="K3" s="307" t="s">
        <v>5</v>
      </c>
      <c r="L3" s="309"/>
    </row>
    <row r="4" spans="1:12" ht="33.75" customHeight="1">
      <c r="A4" s="4"/>
      <c r="B4" s="104" t="s">
        <v>6</v>
      </c>
      <c r="C4" s="103" t="s">
        <v>7</v>
      </c>
      <c r="D4" s="104" t="s">
        <v>6</v>
      </c>
      <c r="E4" s="103" t="s">
        <v>7</v>
      </c>
      <c r="F4" s="104" t="s">
        <v>6</v>
      </c>
      <c r="G4" s="105" t="s">
        <v>7</v>
      </c>
      <c r="H4" s="105" t="s">
        <v>7</v>
      </c>
      <c r="I4" s="109" t="s">
        <v>6</v>
      </c>
      <c r="J4" s="106" t="s">
        <v>7</v>
      </c>
      <c r="K4" s="109" t="s">
        <v>6</v>
      </c>
      <c r="L4" s="105" t="s">
        <v>7</v>
      </c>
    </row>
    <row r="5" spans="1:12" ht="33.75" customHeight="1">
      <c r="A5" s="11" t="s">
        <v>8</v>
      </c>
      <c r="B5" s="272" t="s">
        <v>293</v>
      </c>
      <c r="C5" s="273">
        <v>15.4044176858421</v>
      </c>
      <c r="D5" s="272">
        <v>3781042</v>
      </c>
      <c r="E5" s="273">
        <v>35.84481169121858</v>
      </c>
      <c r="F5" s="272">
        <v>2655158.5473</v>
      </c>
      <c r="G5" s="273"/>
      <c r="H5" s="273">
        <v>15.9</v>
      </c>
      <c r="I5" s="272">
        <v>982042</v>
      </c>
      <c r="J5" s="273">
        <v>23.817136718784468</v>
      </c>
      <c r="K5" s="272">
        <v>370199</v>
      </c>
      <c r="L5" s="271">
        <v>27.674198843962543</v>
      </c>
    </row>
    <row r="6" spans="1:12" ht="33.75" customHeight="1">
      <c r="A6" s="10" t="s">
        <v>9</v>
      </c>
      <c r="B6" s="227">
        <v>144335</v>
      </c>
      <c r="C6" s="269">
        <v>9.2</v>
      </c>
      <c r="D6" s="227">
        <v>222331</v>
      </c>
      <c r="E6" s="269">
        <v>34.02799546671167</v>
      </c>
      <c r="F6" s="227">
        <v>1133521.3473</v>
      </c>
      <c r="G6" s="269"/>
      <c r="H6" s="269">
        <v>15.896882580827224</v>
      </c>
      <c r="I6" s="227">
        <v>65579</v>
      </c>
      <c r="J6" s="269">
        <v>19.089472824014393</v>
      </c>
      <c r="K6" s="227">
        <v>31525</v>
      </c>
      <c r="L6" s="270">
        <v>38.09794988610477</v>
      </c>
    </row>
    <row r="7" spans="1:12" ht="33.75" customHeight="1">
      <c r="A7" s="10" t="s">
        <v>10</v>
      </c>
      <c r="B7" s="227">
        <v>800061</v>
      </c>
      <c r="C7" s="269">
        <v>15.000379540578</v>
      </c>
      <c r="D7" s="227">
        <v>240308</v>
      </c>
      <c r="E7" s="269">
        <v>25.63810320489361</v>
      </c>
      <c r="F7" s="227">
        <v>38455.5</v>
      </c>
      <c r="G7" s="269"/>
      <c r="H7" s="269">
        <v>15.743708746805837</v>
      </c>
      <c r="I7" s="227">
        <v>27826</v>
      </c>
      <c r="J7" s="269">
        <v>1.9155404168040207</v>
      </c>
      <c r="K7" s="227">
        <v>10228</v>
      </c>
      <c r="L7" s="270">
        <v>15.44018058690746</v>
      </c>
    </row>
    <row r="8" spans="1:12" ht="33.75" customHeight="1">
      <c r="A8" s="10" t="s">
        <v>11</v>
      </c>
      <c r="B8" s="227">
        <v>156868</v>
      </c>
      <c r="C8" s="269">
        <v>18</v>
      </c>
      <c r="D8" s="227">
        <v>150050</v>
      </c>
      <c r="E8" s="269">
        <v>30.637297579662203</v>
      </c>
      <c r="F8" s="227">
        <v>37351.2</v>
      </c>
      <c r="G8" s="269"/>
      <c r="H8" s="269">
        <v>15.815160601165232</v>
      </c>
      <c r="I8" s="227">
        <v>9755</v>
      </c>
      <c r="J8" s="269">
        <v>45.72751717956379</v>
      </c>
      <c r="K8" s="227">
        <v>6606</v>
      </c>
      <c r="L8" s="270">
        <v>61.55539251650771</v>
      </c>
    </row>
    <row r="9" spans="1:12" ht="33.75" customHeight="1">
      <c r="A9" s="10" t="s">
        <v>12</v>
      </c>
      <c r="B9" s="227">
        <v>295573</v>
      </c>
      <c r="C9" s="269">
        <v>18.1</v>
      </c>
      <c r="D9" s="227">
        <v>520147</v>
      </c>
      <c r="E9" s="269">
        <v>37.95136466950095</v>
      </c>
      <c r="F9" s="227">
        <v>176596</v>
      </c>
      <c r="G9" s="269"/>
      <c r="H9" s="269">
        <v>16.110537631580684</v>
      </c>
      <c r="I9" s="227">
        <v>29743</v>
      </c>
      <c r="J9" s="269">
        <v>44.32744565217391</v>
      </c>
      <c r="K9" s="227">
        <v>19132</v>
      </c>
      <c r="L9" s="270">
        <v>57.32258860291094</v>
      </c>
    </row>
    <row r="10" spans="1:12" ht="33.75" customHeight="1">
      <c r="A10" s="10" t="s">
        <v>13</v>
      </c>
      <c r="B10" s="227">
        <v>452290</v>
      </c>
      <c r="C10" s="269">
        <v>17</v>
      </c>
      <c r="D10" s="227">
        <v>510642</v>
      </c>
      <c r="E10" s="269">
        <v>38.365492219274756</v>
      </c>
      <c r="F10" s="227">
        <v>239994.3</v>
      </c>
      <c r="G10" s="269"/>
      <c r="H10" s="269">
        <v>15.824905262629557</v>
      </c>
      <c r="I10" s="227">
        <v>34079</v>
      </c>
      <c r="J10" s="269">
        <v>39.85144451739987</v>
      </c>
      <c r="K10" s="227">
        <v>23659</v>
      </c>
      <c r="L10" s="270">
        <v>51.06953578954091</v>
      </c>
    </row>
    <row r="11" spans="1:12" ht="33.75" customHeight="1">
      <c r="A11" s="10" t="s">
        <v>14</v>
      </c>
      <c r="B11" s="227">
        <v>424012</v>
      </c>
      <c r="C11" s="269">
        <v>17.2</v>
      </c>
      <c r="D11" s="227">
        <v>497886</v>
      </c>
      <c r="E11" s="269">
        <v>35.612397484331524</v>
      </c>
      <c r="F11" s="227">
        <v>150417</v>
      </c>
      <c r="G11" s="269"/>
      <c r="H11" s="269">
        <v>16.3348456185236</v>
      </c>
      <c r="I11" s="227">
        <v>34646</v>
      </c>
      <c r="J11" s="269">
        <v>28.266261893302726</v>
      </c>
      <c r="K11" s="227">
        <v>22398</v>
      </c>
      <c r="L11" s="270">
        <v>23.391361833406776</v>
      </c>
    </row>
    <row r="12" spans="1:12" ht="33.75" customHeight="1">
      <c r="A12" s="10" t="s">
        <v>15</v>
      </c>
      <c r="B12" s="227">
        <v>246184</v>
      </c>
      <c r="C12" s="269">
        <v>18.3</v>
      </c>
      <c r="D12" s="227">
        <v>328849</v>
      </c>
      <c r="E12" s="269">
        <v>35.973421322483546</v>
      </c>
      <c r="F12" s="227">
        <v>141351.4</v>
      </c>
      <c r="G12" s="269"/>
      <c r="H12" s="269">
        <v>15.978542336056293</v>
      </c>
      <c r="I12" s="227">
        <v>36312</v>
      </c>
      <c r="J12" s="269">
        <v>35.68999663689698</v>
      </c>
      <c r="K12" s="227">
        <v>25389</v>
      </c>
      <c r="L12" s="270">
        <v>44.77390659747962</v>
      </c>
    </row>
    <row r="13" spans="1:12" ht="33.75" customHeight="1">
      <c r="A13" s="10" t="s">
        <v>16</v>
      </c>
      <c r="B13" s="227">
        <v>515776</v>
      </c>
      <c r="C13" s="269">
        <v>17.8</v>
      </c>
      <c r="D13" s="227">
        <v>474744</v>
      </c>
      <c r="E13" s="269">
        <v>36.008755092335264</v>
      </c>
      <c r="F13" s="227">
        <v>171717.4</v>
      </c>
      <c r="G13" s="269"/>
      <c r="H13" s="269">
        <v>15.85164935252439</v>
      </c>
      <c r="I13" s="227">
        <v>65821</v>
      </c>
      <c r="J13" s="269">
        <v>39.952371839850315</v>
      </c>
      <c r="K13" s="227">
        <v>43007</v>
      </c>
      <c r="L13" s="270">
        <v>55.912848027842216</v>
      </c>
    </row>
    <row r="14" spans="1:12" ht="33.75" customHeight="1">
      <c r="A14" s="10" t="s">
        <v>17</v>
      </c>
      <c r="B14" s="227">
        <v>278530</v>
      </c>
      <c r="C14" s="269">
        <v>16.5</v>
      </c>
      <c r="D14" s="227">
        <v>362064</v>
      </c>
      <c r="E14" s="269">
        <v>38.831414833163336</v>
      </c>
      <c r="F14" s="227">
        <v>162275.1</v>
      </c>
      <c r="G14" s="269"/>
      <c r="H14" s="269">
        <v>16.202121032015995</v>
      </c>
      <c r="I14" s="227">
        <v>30632</v>
      </c>
      <c r="J14" s="269">
        <v>40.26283254727781</v>
      </c>
      <c r="K14" s="227">
        <v>17388</v>
      </c>
      <c r="L14" s="270">
        <v>34.811598697472476</v>
      </c>
    </row>
    <row r="15" spans="1:12" ht="33.75" customHeight="1">
      <c r="A15" s="149" t="s">
        <v>18</v>
      </c>
      <c r="B15" s="227">
        <v>496736</v>
      </c>
      <c r="C15" s="269">
        <v>11.96943035087296</v>
      </c>
      <c r="D15" s="227">
        <v>244572</v>
      </c>
      <c r="E15" s="269">
        <v>35.75191079090371</v>
      </c>
      <c r="F15" s="227">
        <v>333094.2</v>
      </c>
      <c r="G15" s="269"/>
      <c r="H15" s="269">
        <v>15.48812524941674</v>
      </c>
      <c r="I15" s="227">
        <v>80173</v>
      </c>
      <c r="J15" s="269">
        <v>31.080882232722416</v>
      </c>
      <c r="K15" s="227">
        <v>43149</v>
      </c>
      <c r="L15" s="270">
        <v>47.57344642429629</v>
      </c>
    </row>
    <row r="16" spans="1:12" ht="33.75" customHeight="1">
      <c r="A16" s="149" t="s">
        <v>19</v>
      </c>
      <c r="B16" s="227">
        <v>10429</v>
      </c>
      <c r="C16" s="269">
        <v>-22.6</v>
      </c>
      <c r="D16" s="227">
        <v>47800</v>
      </c>
      <c r="E16" s="269">
        <v>30.668926491894695</v>
      </c>
      <c r="F16" s="227">
        <v>50178.7</v>
      </c>
      <c r="G16" s="269"/>
      <c r="H16" s="269">
        <v>16.148214331181435</v>
      </c>
      <c r="I16" s="227">
        <v>10658</v>
      </c>
      <c r="J16" s="269">
        <v>11.438728565453786</v>
      </c>
      <c r="K16" s="227">
        <v>6171</v>
      </c>
      <c r="L16" s="270">
        <v>3.3668341708542613</v>
      </c>
    </row>
    <row r="17" spans="1:12" s="1" customFormat="1" ht="33.75" customHeight="1">
      <c r="A17" s="10" t="s">
        <v>20</v>
      </c>
      <c r="B17" s="227">
        <v>203522</v>
      </c>
      <c r="C17" s="269">
        <v>15.1</v>
      </c>
      <c r="D17" s="226">
        <v>57049</v>
      </c>
      <c r="E17" s="268">
        <v>31.74071679290597</v>
      </c>
      <c r="F17" s="226">
        <v>20206.4</v>
      </c>
      <c r="G17" s="268"/>
      <c r="H17" s="268">
        <v>16.00140076123337</v>
      </c>
      <c r="I17" s="226">
        <v>9605</v>
      </c>
      <c r="J17" s="268">
        <v>3.013728013728013</v>
      </c>
      <c r="K17" s="226">
        <v>7548</v>
      </c>
      <c r="L17" s="267">
        <v>43.17147192716237</v>
      </c>
    </row>
    <row r="18" spans="1:12" ht="39" customHeight="1">
      <c r="A18" s="303" t="s">
        <v>295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</row>
    <row r="19" ht="26.25" customHeight="1">
      <c r="A19" s="101"/>
    </row>
  </sheetData>
  <sheetProtection/>
  <mergeCells count="9">
    <mergeCell ref="A18:L18"/>
    <mergeCell ref="A1:L1"/>
    <mergeCell ref="F2:H2"/>
    <mergeCell ref="K2:L2"/>
    <mergeCell ref="B3:C3"/>
    <mergeCell ref="D3:E3"/>
    <mergeCell ref="F3:H3"/>
    <mergeCell ref="I3:J3"/>
    <mergeCell ref="K3:L3"/>
  </mergeCells>
  <printOptions horizontalCentered="1"/>
  <pageMargins left="0.39305555555555555" right="0.39305555555555555" top="0.5111111111111111" bottom="0.4326388888888889" header="0.4722222222222222" footer="0.511111111111111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8" sqref="G18"/>
    </sheetView>
  </sheetViews>
  <sheetFormatPr defaultColWidth="9.140625" defaultRowHeight="27.75" customHeight="1"/>
  <cols>
    <col min="1" max="1" width="26.574218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110" bestFit="1" customWidth="1"/>
    <col min="6" max="6" width="8.57421875" style="0" customWidth="1"/>
  </cols>
  <sheetData>
    <row r="1" spans="1:5" ht="27.75" customHeight="1">
      <c r="A1" s="319" t="s">
        <v>186</v>
      </c>
      <c r="B1" s="319"/>
      <c r="C1" s="319"/>
      <c r="D1" s="319"/>
      <c r="E1" s="319"/>
    </row>
    <row r="2" spans="1:5" ht="18" customHeight="1">
      <c r="A2" s="41"/>
      <c r="B2" s="41"/>
      <c r="C2" s="41"/>
      <c r="D2" s="41"/>
      <c r="E2" s="113"/>
    </row>
    <row r="3" spans="4:5" ht="27.75" customHeight="1">
      <c r="D3" s="348" t="s">
        <v>187</v>
      </c>
      <c r="E3" s="349"/>
    </row>
    <row r="4" spans="1:5" ht="27.75" customHeight="1">
      <c r="A4" s="313" t="s">
        <v>140</v>
      </c>
      <c r="B4" s="315" t="s">
        <v>24</v>
      </c>
      <c r="C4" s="6" t="s">
        <v>25</v>
      </c>
      <c r="D4" s="7" t="s">
        <v>26</v>
      </c>
      <c r="E4" s="317" t="s">
        <v>27</v>
      </c>
    </row>
    <row r="5" spans="1:5" ht="27.75" customHeight="1">
      <c r="A5" s="314"/>
      <c r="B5" s="316"/>
      <c r="C5" s="8" t="s">
        <v>28</v>
      </c>
      <c r="D5" s="9" t="s">
        <v>29</v>
      </c>
      <c r="E5" s="318"/>
    </row>
    <row r="6" spans="1:6" s="16" customFormat="1" ht="27.75" customHeight="1">
      <c r="A6" s="37" t="s">
        <v>188</v>
      </c>
      <c r="B6" s="280">
        <v>607092</v>
      </c>
      <c r="C6" s="280">
        <v>2655158.5</v>
      </c>
      <c r="D6" s="280">
        <v>2290904.7</v>
      </c>
      <c r="E6" s="281">
        <v>15.899997935313493</v>
      </c>
      <c r="F6" s="57"/>
    </row>
    <row r="7" spans="1:6" s="16" customFormat="1" ht="27.75" customHeight="1">
      <c r="A7" s="14" t="s">
        <v>189</v>
      </c>
      <c r="B7" s="256" t="s">
        <v>291</v>
      </c>
      <c r="C7" s="256"/>
      <c r="D7" s="256"/>
      <c r="E7" s="255"/>
      <c r="F7" s="57"/>
    </row>
    <row r="8" spans="1:6" s="16" customFormat="1" ht="27.75" customHeight="1">
      <c r="A8" s="14" t="s">
        <v>190</v>
      </c>
      <c r="B8" s="256">
        <v>544487.2</v>
      </c>
      <c r="C8" s="256">
        <v>2266884.725</v>
      </c>
      <c r="D8" s="256">
        <v>1947268.995</v>
      </c>
      <c r="E8" s="255">
        <v>16.41353766843085</v>
      </c>
      <c r="F8" s="57"/>
    </row>
    <row r="9" spans="1:6" s="16" customFormat="1" ht="27.75" customHeight="1">
      <c r="A9" s="14" t="s">
        <v>191</v>
      </c>
      <c r="B9" s="256">
        <v>374863.5</v>
      </c>
      <c r="C9" s="256">
        <v>1938352.01625</v>
      </c>
      <c r="D9" s="256">
        <v>1655178.6457500001</v>
      </c>
      <c r="E9" s="255">
        <v>17.108326719119034</v>
      </c>
      <c r="F9" s="57"/>
    </row>
    <row r="10" spans="1:6" s="16" customFormat="1" ht="27.75" customHeight="1">
      <c r="A10" s="14" t="s">
        <v>192</v>
      </c>
      <c r="B10" s="256">
        <v>62604.8</v>
      </c>
      <c r="C10" s="256">
        <v>388273.775</v>
      </c>
      <c r="D10" s="256">
        <v>343635.7050000001</v>
      </c>
      <c r="E10" s="255">
        <v>12.989939447648482</v>
      </c>
      <c r="F10" s="57"/>
    </row>
    <row r="11" spans="1:6" s="16" customFormat="1" ht="27.75" customHeight="1">
      <c r="A11" s="14" t="s">
        <v>193</v>
      </c>
      <c r="B11" s="256"/>
      <c r="C11" s="256"/>
      <c r="D11" s="256"/>
      <c r="E11" s="255"/>
      <c r="F11" s="57"/>
    </row>
    <row r="12" spans="1:6" s="16" customFormat="1" ht="27.75" customHeight="1">
      <c r="A12" s="14" t="s">
        <v>194</v>
      </c>
      <c r="B12" s="256">
        <v>104323.1</v>
      </c>
      <c r="C12" s="256">
        <v>318904.8</v>
      </c>
      <c r="D12" s="256">
        <v>283536.16363636364</v>
      </c>
      <c r="E12" s="255">
        <v>12.474118260623996</v>
      </c>
      <c r="F12" s="57"/>
    </row>
    <row r="13" spans="1:6" s="16" customFormat="1" ht="27.75" customHeight="1">
      <c r="A13" s="14" t="s">
        <v>195</v>
      </c>
      <c r="B13" s="256">
        <v>371253.1</v>
      </c>
      <c r="C13" s="256">
        <v>1712218.5</v>
      </c>
      <c r="D13" s="256">
        <v>1444570.9636363634</v>
      </c>
      <c r="E13" s="255">
        <v>18.527821969361597</v>
      </c>
      <c r="F13" s="57"/>
    </row>
    <row r="14" spans="1:6" s="16" customFormat="1" ht="27.75" customHeight="1">
      <c r="A14" s="14" t="s">
        <v>196</v>
      </c>
      <c r="B14" s="256">
        <v>55449.2</v>
      </c>
      <c r="C14" s="256">
        <v>277857.1</v>
      </c>
      <c r="D14" s="256">
        <v>245204.84545454543</v>
      </c>
      <c r="E14" s="255">
        <v>13.316317010345301</v>
      </c>
      <c r="F14" s="57"/>
    </row>
    <row r="15" spans="1:6" s="16" customFormat="1" ht="27.75" customHeight="1">
      <c r="A15" s="14" t="s">
        <v>197</v>
      </c>
      <c r="B15" s="256">
        <v>76066.6</v>
      </c>
      <c r="C15" s="256">
        <v>346178.1</v>
      </c>
      <c r="D15" s="256">
        <v>299916.0090909091</v>
      </c>
      <c r="E15" s="255">
        <v>15.425015506614102</v>
      </c>
      <c r="F15" s="57"/>
    </row>
    <row r="16" spans="1:8" s="16" customFormat="1" ht="27.75" customHeight="1">
      <c r="A16" s="37" t="s">
        <v>198</v>
      </c>
      <c r="B16" s="280">
        <v>7953</v>
      </c>
      <c r="C16" s="280">
        <v>28652</v>
      </c>
      <c r="D16" s="280">
        <v>13509</v>
      </c>
      <c r="E16" s="281">
        <v>112.1</v>
      </c>
      <c r="F16" s="278"/>
      <c r="H16" s="279"/>
    </row>
    <row r="17" spans="1:8" s="16" customFormat="1" ht="27.75" customHeight="1">
      <c r="A17" s="14" t="s">
        <v>199</v>
      </c>
      <c r="B17" s="256">
        <v>1702</v>
      </c>
      <c r="C17" s="256">
        <v>8276</v>
      </c>
      <c r="D17" s="256">
        <v>5954</v>
      </c>
      <c r="E17" s="255">
        <v>39</v>
      </c>
      <c r="F17" s="57"/>
      <c r="H17" s="279"/>
    </row>
    <row r="18" spans="1:8" s="16" customFormat="1" ht="27.75" customHeight="1">
      <c r="A18" s="14" t="s">
        <v>200</v>
      </c>
      <c r="B18" s="256">
        <v>6251</v>
      </c>
      <c r="C18" s="256">
        <v>20376</v>
      </c>
      <c r="D18" s="256">
        <v>7019</v>
      </c>
      <c r="E18" s="255">
        <v>190.3</v>
      </c>
      <c r="F18" s="57"/>
      <c r="H18" s="279"/>
    </row>
    <row r="19" spans="1:6" s="16" customFormat="1" ht="27.75" customHeight="1">
      <c r="A19" s="37" t="s">
        <v>201</v>
      </c>
      <c r="B19" s="280"/>
      <c r="C19" s="280">
        <v>4</v>
      </c>
      <c r="D19" s="280"/>
      <c r="E19" s="281"/>
      <c r="F19" s="57"/>
    </row>
    <row r="20" spans="1:8" s="16" customFormat="1" ht="27.75" customHeight="1">
      <c r="A20" s="14" t="s">
        <v>202</v>
      </c>
      <c r="B20" s="256">
        <v>2600</v>
      </c>
      <c r="C20" s="256">
        <v>11308</v>
      </c>
      <c r="D20" s="256">
        <v>9995</v>
      </c>
      <c r="E20" s="255">
        <f>(C20/D20-1)*100</f>
        <v>13.136568284142069</v>
      </c>
      <c r="F20" s="57"/>
      <c r="H20" s="279"/>
    </row>
    <row r="21" spans="1:6" s="16" customFormat="1" ht="27.75" customHeight="1">
      <c r="A21" s="46" t="s">
        <v>203</v>
      </c>
      <c r="B21" s="259"/>
      <c r="C21" s="256"/>
      <c r="D21" s="256"/>
      <c r="E21" s="255"/>
      <c r="F21" s="57"/>
    </row>
    <row r="22" spans="1:6" s="16" customFormat="1" ht="27.75" customHeight="1">
      <c r="A22" s="14" t="s">
        <v>204</v>
      </c>
      <c r="B22" s="259">
        <v>14165</v>
      </c>
      <c r="C22" s="259">
        <v>52778</v>
      </c>
      <c r="D22" s="256">
        <v>48958</v>
      </c>
      <c r="E22" s="255">
        <v>7.8</v>
      </c>
      <c r="F22" s="108"/>
    </row>
    <row r="23" spans="1:6" s="16" customFormat="1" ht="27.75" customHeight="1">
      <c r="A23" s="14" t="s">
        <v>205</v>
      </c>
      <c r="B23" s="256">
        <v>149.3</v>
      </c>
      <c r="C23" s="256">
        <v>659.8</v>
      </c>
      <c r="D23" s="256">
        <v>623.3</v>
      </c>
      <c r="E23" s="255">
        <v>5.9</v>
      </c>
      <c r="F23" s="108"/>
    </row>
    <row r="24" spans="1:6" s="16" customFormat="1" ht="27.75" customHeight="1">
      <c r="A24" s="38" t="s">
        <v>206</v>
      </c>
      <c r="B24" s="256">
        <v>141835</v>
      </c>
      <c r="C24" s="256">
        <v>626810</v>
      </c>
      <c r="D24" s="256">
        <v>508019</v>
      </c>
      <c r="E24" s="255">
        <v>23.4</v>
      </c>
      <c r="F24" s="108"/>
    </row>
    <row r="25" spans="1:6" s="16" customFormat="1" ht="27.75" customHeight="1">
      <c r="A25" s="39" t="s">
        <v>207</v>
      </c>
      <c r="B25" s="254">
        <v>524.11</v>
      </c>
      <c r="C25" s="254">
        <v>1952.79</v>
      </c>
      <c r="D25" s="254">
        <v>1693.5</v>
      </c>
      <c r="E25" s="253">
        <v>15.3</v>
      </c>
      <c r="F25" s="108"/>
    </row>
    <row r="26" spans="1:4" ht="27.75" customHeight="1">
      <c r="A26" s="145" t="s">
        <v>208</v>
      </c>
      <c r="D26" s="43"/>
    </row>
    <row r="27" ht="10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L21" sqref="L21"/>
    </sheetView>
  </sheetViews>
  <sheetFormatPr defaultColWidth="9.00390625" defaultRowHeight="14.25"/>
  <cols>
    <col min="1" max="1" width="18.57421875" style="144" customWidth="1"/>
    <col min="2" max="5" width="11.57421875" style="144" customWidth="1"/>
    <col min="6" max="6" width="9.00390625" style="144" bestFit="1" customWidth="1"/>
    <col min="7" max="16384" width="9.00390625" style="144" customWidth="1"/>
  </cols>
  <sheetData>
    <row r="1" spans="1:5" ht="25.5">
      <c r="A1" s="326" t="s">
        <v>209</v>
      </c>
      <c r="B1" s="326"/>
      <c r="C1" s="326"/>
      <c r="D1" s="326"/>
      <c r="E1" s="326"/>
    </row>
    <row r="2" spans="1:5" ht="13.5">
      <c r="A2" s="145"/>
      <c r="B2" s="145"/>
      <c r="C2" s="145"/>
      <c r="D2" s="146"/>
      <c r="E2" s="146"/>
    </row>
    <row r="3" spans="1:5" ht="41.25" customHeight="1">
      <c r="A3" s="147"/>
      <c r="B3" s="148" t="s">
        <v>59</v>
      </c>
      <c r="C3" s="148" t="s">
        <v>210</v>
      </c>
      <c r="D3" s="148" t="s">
        <v>211</v>
      </c>
      <c r="E3" s="123" t="s">
        <v>7</v>
      </c>
    </row>
    <row r="4" spans="1:5" ht="39" customHeight="1">
      <c r="A4" s="149" t="s">
        <v>298</v>
      </c>
      <c r="B4" s="150">
        <v>365741</v>
      </c>
      <c r="C4" s="150">
        <v>2060087</v>
      </c>
      <c r="D4" s="150">
        <v>2140730</v>
      </c>
      <c r="E4" s="151">
        <v>-3.7670794542048753</v>
      </c>
    </row>
    <row r="5" spans="1:5" ht="39" customHeight="1">
      <c r="A5" s="19" t="s">
        <v>299</v>
      </c>
      <c r="B5" s="150">
        <v>386341</v>
      </c>
      <c r="C5" s="150">
        <v>2278984</v>
      </c>
      <c r="D5" s="150">
        <v>1921064</v>
      </c>
      <c r="E5" s="151">
        <v>18.631341798086893</v>
      </c>
    </row>
    <row r="6" spans="1:5" ht="39" customHeight="1">
      <c r="A6" s="19" t="s">
        <v>300</v>
      </c>
      <c r="B6" s="150">
        <v>37803</v>
      </c>
      <c r="C6" s="150">
        <v>211348</v>
      </c>
      <c r="D6" s="150">
        <v>178902</v>
      </c>
      <c r="E6" s="151">
        <v>18.13618629193637</v>
      </c>
    </row>
    <row r="7" spans="1:5" ht="39" customHeight="1">
      <c r="A7" s="19" t="s">
        <v>301</v>
      </c>
      <c r="B7" s="140">
        <v>4675</v>
      </c>
      <c r="C7" s="140">
        <v>58078</v>
      </c>
      <c r="D7" s="140">
        <v>36341</v>
      </c>
      <c r="E7" s="151">
        <v>59.81398420516771</v>
      </c>
    </row>
    <row r="8" spans="1:5" ht="39" customHeight="1">
      <c r="A8" s="19" t="s">
        <v>302</v>
      </c>
      <c r="B8" s="140">
        <v>32691</v>
      </c>
      <c r="C8" s="140">
        <v>219586</v>
      </c>
      <c r="D8" s="140">
        <v>204007</v>
      </c>
      <c r="E8" s="151">
        <v>7.636502669026072</v>
      </c>
    </row>
    <row r="9" spans="1:5" ht="39" customHeight="1">
      <c r="A9" s="19" t="s">
        <v>303</v>
      </c>
      <c r="B9" s="140">
        <v>44681</v>
      </c>
      <c r="C9" s="140">
        <v>164206</v>
      </c>
      <c r="D9" s="140">
        <v>114326</v>
      </c>
      <c r="E9" s="151">
        <v>43.62962055875303</v>
      </c>
    </row>
    <row r="10" spans="1:5" ht="39" customHeight="1">
      <c r="A10" s="19" t="s">
        <v>304</v>
      </c>
      <c r="B10" s="140">
        <v>10981</v>
      </c>
      <c r="C10" s="140">
        <v>29866</v>
      </c>
      <c r="D10" s="140">
        <v>25354</v>
      </c>
      <c r="E10" s="151">
        <v>17.796008519365785</v>
      </c>
    </row>
    <row r="11" spans="1:5" ht="39" customHeight="1">
      <c r="A11" s="131" t="s">
        <v>305</v>
      </c>
      <c r="B11" s="141">
        <v>60423</v>
      </c>
      <c r="C11" s="141">
        <v>260397</v>
      </c>
      <c r="D11" s="141">
        <v>184628</v>
      </c>
      <c r="E11" s="152">
        <v>41.03873735294755</v>
      </c>
    </row>
    <row r="12" spans="1:5" ht="13.5">
      <c r="A12" s="282" t="s">
        <v>306</v>
      </c>
      <c r="B12" s="145"/>
      <c r="C12" s="145"/>
      <c r="D12" s="145"/>
      <c r="E12" s="145"/>
    </row>
  </sheetData>
  <sheetProtection/>
  <mergeCells count="1">
    <mergeCell ref="A1:E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17" sqref="G17"/>
    </sheetView>
  </sheetViews>
  <sheetFormatPr defaultColWidth="9.00390625" defaultRowHeight="24.75" customHeight="1"/>
  <cols>
    <col min="1" max="1" width="25.57421875" style="129" customWidth="1"/>
    <col min="2" max="2" width="10.7109375" style="129" bestFit="1" customWidth="1"/>
    <col min="3" max="3" width="10.8515625" style="129" customWidth="1"/>
    <col min="4" max="4" width="11.57421875" style="129" customWidth="1"/>
    <col min="5" max="5" width="9.00390625" style="153" bestFit="1" customWidth="1"/>
    <col min="6" max="6" width="9.421875" style="129" hidden="1" customWidth="1"/>
    <col min="7" max="7" width="11.57421875" style="129" bestFit="1" customWidth="1"/>
    <col min="8" max="8" width="9.00390625" style="129" bestFit="1" customWidth="1"/>
    <col min="9" max="16384" width="9.00390625" style="129" customWidth="1"/>
  </cols>
  <sheetData>
    <row r="1" spans="1:5" ht="24.75" customHeight="1">
      <c r="A1" s="319" t="s">
        <v>212</v>
      </c>
      <c r="B1" s="319"/>
      <c r="C1" s="319"/>
      <c r="D1" s="319"/>
      <c r="E1" s="319"/>
    </row>
    <row r="2" ht="13.5" customHeight="1"/>
    <row r="3" spans="4:5" ht="24.75" customHeight="1">
      <c r="D3" s="350" t="s">
        <v>22</v>
      </c>
      <c r="E3" s="350"/>
    </row>
    <row r="4" spans="1:5" ht="24.75" customHeight="1">
      <c r="A4" s="313" t="s">
        <v>57</v>
      </c>
      <c r="B4" s="315" t="s">
        <v>24</v>
      </c>
      <c r="C4" s="6" t="s">
        <v>25</v>
      </c>
      <c r="D4" s="7" t="s">
        <v>26</v>
      </c>
      <c r="E4" s="317" t="s">
        <v>27</v>
      </c>
    </row>
    <row r="5" spans="1:5" ht="24.75" customHeight="1">
      <c r="A5" s="314"/>
      <c r="B5" s="316"/>
      <c r="C5" s="8" t="s">
        <v>28</v>
      </c>
      <c r="D5" s="9" t="s">
        <v>29</v>
      </c>
      <c r="E5" s="318"/>
    </row>
    <row r="6" spans="1:7" s="94" customFormat="1" ht="24.75" customHeight="1">
      <c r="A6" s="22" t="s">
        <v>213</v>
      </c>
      <c r="B6" s="256">
        <v>207768</v>
      </c>
      <c r="C6" s="256">
        <v>982042</v>
      </c>
      <c r="D6" s="256">
        <v>793139</v>
      </c>
      <c r="E6" s="255">
        <v>23.817136718784475</v>
      </c>
      <c r="F6" s="102"/>
      <c r="G6" s="102"/>
    </row>
    <row r="7" spans="1:7" ht="24.75" customHeight="1">
      <c r="A7" s="5" t="s">
        <v>216</v>
      </c>
      <c r="B7" s="256">
        <v>83618</v>
      </c>
      <c r="C7" s="256">
        <v>370199</v>
      </c>
      <c r="D7" s="256">
        <v>289956</v>
      </c>
      <c r="E7" s="255">
        <v>27.674198843962532</v>
      </c>
      <c r="F7" s="154"/>
      <c r="G7" s="102"/>
    </row>
    <row r="8" spans="1:7" ht="24.75" customHeight="1">
      <c r="A8" s="5" t="s">
        <v>214</v>
      </c>
      <c r="B8" s="256">
        <v>41119</v>
      </c>
      <c r="C8" s="256">
        <v>169116</v>
      </c>
      <c r="D8" s="256">
        <v>144072</v>
      </c>
      <c r="E8" s="255">
        <v>17.38297517907713</v>
      </c>
      <c r="F8" s="154"/>
      <c r="G8" s="102"/>
    </row>
    <row r="9" spans="1:7" ht="24.75" customHeight="1">
      <c r="A9" s="5" t="s">
        <v>215</v>
      </c>
      <c r="B9" s="256">
        <v>42499</v>
      </c>
      <c r="C9" s="256">
        <v>201083</v>
      </c>
      <c r="D9" s="256">
        <v>145884</v>
      </c>
      <c r="E9" s="255">
        <v>37.83759699487264</v>
      </c>
      <c r="F9" s="154"/>
      <c r="G9" s="102"/>
    </row>
    <row r="10" spans="1:7" ht="24.75" customHeight="1">
      <c r="A10" s="5" t="s">
        <v>296</v>
      </c>
      <c r="B10" s="256">
        <v>115317</v>
      </c>
      <c r="C10" s="256">
        <v>572077</v>
      </c>
      <c r="D10" s="256">
        <v>468908</v>
      </c>
      <c r="E10" s="255">
        <v>22.00197053579807</v>
      </c>
      <c r="F10" s="154"/>
      <c r="G10" s="102"/>
    </row>
    <row r="11" spans="1:7" ht="24.75" customHeight="1">
      <c r="A11" s="22" t="s">
        <v>217</v>
      </c>
      <c r="B11" s="256">
        <v>149254</v>
      </c>
      <c r="C11" s="256">
        <v>799975</v>
      </c>
      <c r="D11" s="256">
        <v>634338</v>
      </c>
      <c r="E11" s="255">
        <v>26.111788983160395</v>
      </c>
      <c r="F11" s="154"/>
      <c r="G11" s="102"/>
    </row>
    <row r="12" spans="1:5" ht="24.75" customHeight="1">
      <c r="A12" s="155" t="s">
        <v>82</v>
      </c>
      <c r="B12" s="114" t="s">
        <v>218</v>
      </c>
      <c r="C12" s="115" t="s">
        <v>219</v>
      </c>
      <c r="D12" s="115" t="s">
        <v>220</v>
      </c>
      <c r="E12" s="116" t="s">
        <v>221</v>
      </c>
    </row>
    <row r="13" spans="1:7" ht="24.75" customHeight="1">
      <c r="A13" s="127" t="s">
        <v>222</v>
      </c>
      <c r="B13" s="258">
        <v>10352723</v>
      </c>
      <c r="C13" s="258">
        <v>9492927</v>
      </c>
      <c r="D13" s="258">
        <v>8735621</v>
      </c>
      <c r="E13" s="257">
        <f aca="true" t="shared" si="0" ref="E13:E18">(B13/D13-1)*100</f>
        <v>18.51158606812269</v>
      </c>
      <c r="F13" s="88"/>
      <c r="G13" s="156"/>
    </row>
    <row r="14" spans="1:7" ht="24.75" customHeight="1">
      <c r="A14" s="5" t="s">
        <v>223</v>
      </c>
      <c r="B14" s="256">
        <v>2977798</v>
      </c>
      <c r="C14" s="256">
        <v>2896174</v>
      </c>
      <c r="D14" s="256">
        <v>2580732</v>
      </c>
      <c r="E14" s="255">
        <f t="shared" si="0"/>
        <v>15.385789768174307</v>
      </c>
      <c r="G14" s="156"/>
    </row>
    <row r="15" spans="1:7" ht="24.75" customHeight="1">
      <c r="A15" s="5" t="s">
        <v>224</v>
      </c>
      <c r="B15" s="256">
        <v>7052805</v>
      </c>
      <c r="C15" s="256">
        <v>6245917</v>
      </c>
      <c r="D15" s="256">
        <v>5918439</v>
      </c>
      <c r="E15" s="255">
        <f t="shared" si="0"/>
        <v>19.166641744554603</v>
      </c>
      <c r="F15" s="88"/>
      <c r="G15" s="156"/>
    </row>
    <row r="16" spans="1:7" ht="24.75" customHeight="1">
      <c r="A16" s="20" t="s">
        <v>225</v>
      </c>
      <c r="B16" s="256">
        <v>5598940</v>
      </c>
      <c r="C16" s="256">
        <v>5083144</v>
      </c>
      <c r="D16" s="256">
        <v>4622549</v>
      </c>
      <c r="E16" s="255">
        <f t="shared" si="0"/>
        <v>21.12235046075228</v>
      </c>
      <c r="F16" s="88"/>
      <c r="G16" s="156"/>
    </row>
    <row r="17" spans="1:7" ht="24.75" customHeight="1">
      <c r="A17" s="5" t="s">
        <v>226</v>
      </c>
      <c r="B17" s="256">
        <v>2436352</v>
      </c>
      <c r="C17" s="256">
        <v>2181669</v>
      </c>
      <c r="D17" s="256">
        <v>2158005</v>
      </c>
      <c r="E17" s="255">
        <f t="shared" si="0"/>
        <v>12.898348242937342</v>
      </c>
      <c r="F17" s="88"/>
      <c r="G17" s="156"/>
    </row>
    <row r="18" spans="1:7" ht="24.75" customHeight="1">
      <c r="A18" s="128" t="s">
        <v>227</v>
      </c>
      <c r="B18" s="254">
        <v>3133744</v>
      </c>
      <c r="C18" s="254">
        <v>2881966</v>
      </c>
      <c r="D18" s="254">
        <v>2455251</v>
      </c>
      <c r="E18" s="253">
        <f t="shared" si="0"/>
        <v>27.634364062981742</v>
      </c>
      <c r="F18" s="88"/>
      <c r="G18" s="156"/>
    </row>
    <row r="19" ht="24.75" customHeight="1">
      <c r="A19" s="145" t="s">
        <v>228</v>
      </c>
    </row>
  </sheetData>
  <sheetProtection/>
  <mergeCells count="5">
    <mergeCell ref="A1:E1"/>
    <mergeCell ref="D3:E3"/>
    <mergeCell ref="A4:A5"/>
    <mergeCell ref="B4:B5"/>
    <mergeCell ref="E4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8" sqref="J18"/>
    </sheetView>
  </sheetViews>
  <sheetFormatPr defaultColWidth="9.00390625" defaultRowHeight="26.25" customHeight="1"/>
  <cols>
    <col min="1" max="1" width="26.7109375" style="129" customWidth="1"/>
    <col min="2" max="2" width="11.00390625" style="129" customWidth="1"/>
    <col min="3" max="4" width="10.7109375" style="129" customWidth="1"/>
    <col min="5" max="5" width="9.00390625" style="129" bestFit="1" customWidth="1"/>
    <col min="6" max="6" width="9.421875" style="129" bestFit="1" customWidth="1"/>
    <col min="7" max="7" width="9.00390625" style="129" bestFit="1" customWidth="1"/>
    <col min="8" max="16384" width="9.00390625" style="129" customWidth="1"/>
  </cols>
  <sheetData>
    <row r="1" spans="1:5" ht="26.25" customHeight="1">
      <c r="A1" s="319" t="s">
        <v>229</v>
      </c>
      <c r="B1" s="319"/>
      <c r="C1" s="319"/>
      <c r="D1" s="319"/>
      <c r="E1" s="319"/>
    </row>
    <row r="2" ht="11.25" customHeight="1"/>
    <row r="3" spans="1:5" ht="26.25" customHeight="1">
      <c r="A3" s="2"/>
      <c r="B3" s="351" t="s">
        <v>230</v>
      </c>
      <c r="C3" s="350"/>
      <c r="D3" s="350"/>
      <c r="E3" s="350"/>
    </row>
    <row r="4" spans="1:5" ht="26.25" customHeight="1">
      <c r="A4" s="313" t="s">
        <v>140</v>
      </c>
      <c r="B4" s="315" t="s">
        <v>24</v>
      </c>
      <c r="C4" s="6" t="s">
        <v>25</v>
      </c>
      <c r="D4" s="7" t="s">
        <v>26</v>
      </c>
      <c r="E4" s="340" t="s">
        <v>27</v>
      </c>
    </row>
    <row r="5" spans="1:5" ht="26.25" customHeight="1">
      <c r="A5" s="314"/>
      <c r="B5" s="352"/>
      <c r="C5" s="12" t="s">
        <v>28</v>
      </c>
      <c r="D5" s="13" t="s">
        <v>29</v>
      </c>
      <c r="E5" s="353"/>
    </row>
    <row r="6" spans="1:5" s="16" customFormat="1" ht="26.25" customHeight="1">
      <c r="A6" s="40" t="s">
        <v>231</v>
      </c>
      <c r="B6" s="157">
        <v>1644.26</v>
      </c>
      <c r="C6" s="157">
        <v>9532.2</v>
      </c>
      <c r="D6" s="157">
        <v>8329.49</v>
      </c>
      <c r="E6" s="158">
        <v>14.44</v>
      </c>
    </row>
    <row r="7" spans="1:5" s="16" customFormat="1" ht="26.25" customHeight="1">
      <c r="A7" s="18" t="s">
        <v>232</v>
      </c>
      <c r="B7" s="159">
        <v>1004.23</v>
      </c>
      <c r="C7" s="159">
        <v>5954.06</v>
      </c>
      <c r="D7" s="159">
        <v>5262.27</v>
      </c>
      <c r="E7" s="160">
        <v>13.15</v>
      </c>
    </row>
    <row r="8" spans="1:5" s="16" customFormat="1" ht="26.25" customHeight="1">
      <c r="A8" s="18" t="s">
        <v>233</v>
      </c>
      <c r="B8" s="159">
        <v>1183.21</v>
      </c>
      <c r="C8" s="159">
        <v>6236.19</v>
      </c>
      <c r="D8" s="159">
        <v>5379.55</v>
      </c>
      <c r="E8" s="160">
        <v>15.92</v>
      </c>
    </row>
    <row r="9" spans="1:5" s="16" customFormat="1" ht="26.25" customHeight="1">
      <c r="A9" s="18" t="s">
        <v>234</v>
      </c>
      <c r="B9" s="159">
        <v>439.91</v>
      </c>
      <c r="C9" s="159">
        <v>2402.85</v>
      </c>
      <c r="D9" s="159">
        <v>2038.84</v>
      </c>
      <c r="E9" s="160">
        <v>17.85</v>
      </c>
    </row>
    <row r="10" spans="1:6" s="166" customFormat="1" ht="39.75" customHeight="1">
      <c r="A10" s="161" t="s">
        <v>235</v>
      </c>
      <c r="B10" s="162" t="s">
        <v>236</v>
      </c>
      <c r="C10" s="163" t="s">
        <v>237</v>
      </c>
      <c r="D10" s="163" t="s">
        <v>238</v>
      </c>
      <c r="E10" s="164"/>
      <c r="F10" s="165"/>
    </row>
    <row r="11" spans="1:5" s="16" customFormat="1" ht="26.25" customHeight="1">
      <c r="A11" s="96" t="s">
        <v>239</v>
      </c>
      <c r="B11" s="15">
        <v>99.109277505</v>
      </c>
      <c r="C11" s="15">
        <v>102.41265683</v>
      </c>
      <c r="D11" s="167">
        <v>103.19248433</v>
      </c>
      <c r="E11" s="160"/>
    </row>
    <row r="12" spans="1:5" s="16" customFormat="1" ht="26.25" customHeight="1">
      <c r="A12" s="18" t="s">
        <v>240</v>
      </c>
      <c r="B12" s="15">
        <v>98.98284487</v>
      </c>
      <c r="C12" s="15">
        <v>102.83677194</v>
      </c>
      <c r="D12" s="167">
        <v>103.22142059</v>
      </c>
      <c r="E12" s="160"/>
    </row>
    <row r="13" spans="1:5" s="16" customFormat="1" ht="26.25" customHeight="1">
      <c r="A13" s="18" t="s">
        <v>241</v>
      </c>
      <c r="B13" s="15">
        <v>98.4999034</v>
      </c>
      <c r="C13" s="15">
        <v>107.80682954</v>
      </c>
      <c r="D13" s="167">
        <v>107.80888464</v>
      </c>
      <c r="E13" s="160"/>
    </row>
    <row r="14" spans="1:5" s="16" customFormat="1" ht="26.25" customHeight="1">
      <c r="A14" s="18" t="s">
        <v>242</v>
      </c>
      <c r="B14" s="15">
        <v>100</v>
      </c>
      <c r="C14" s="15">
        <v>101.80471037</v>
      </c>
      <c r="D14" s="167">
        <v>101.74243999</v>
      </c>
      <c r="E14" s="160"/>
    </row>
    <row r="15" spans="1:5" s="16" customFormat="1" ht="26.25" customHeight="1">
      <c r="A15" s="18" t="s">
        <v>243</v>
      </c>
      <c r="B15" s="15">
        <v>100</v>
      </c>
      <c r="C15" s="15">
        <v>99.33988238</v>
      </c>
      <c r="D15" s="167">
        <v>98.11580383</v>
      </c>
      <c r="E15" s="160"/>
    </row>
    <row r="16" spans="1:5" s="16" customFormat="1" ht="26.25" customHeight="1">
      <c r="A16" s="18" t="s">
        <v>244</v>
      </c>
      <c r="B16" s="15">
        <v>100.11149922</v>
      </c>
      <c r="C16" s="15">
        <v>100.7264103</v>
      </c>
      <c r="D16" s="167">
        <v>99.84408246</v>
      </c>
      <c r="E16" s="160"/>
    </row>
    <row r="17" spans="1:5" s="16" customFormat="1" ht="26.25" customHeight="1">
      <c r="A17" s="18" t="s">
        <v>245</v>
      </c>
      <c r="B17" s="15">
        <v>99.9213914</v>
      </c>
      <c r="C17" s="15">
        <v>103.71875488</v>
      </c>
      <c r="D17" s="167">
        <v>104.86443385</v>
      </c>
      <c r="E17" s="160"/>
    </row>
    <row r="18" spans="1:5" s="16" customFormat="1" ht="26.25" customHeight="1">
      <c r="A18" s="18" t="s">
        <v>246</v>
      </c>
      <c r="B18" s="15">
        <v>99.5697328</v>
      </c>
      <c r="C18" s="15">
        <v>99.5235142</v>
      </c>
      <c r="D18" s="167">
        <v>99.52076448</v>
      </c>
      <c r="E18" s="160"/>
    </row>
    <row r="19" spans="1:5" s="16" customFormat="1" ht="26.25" customHeight="1">
      <c r="A19" s="18" t="s">
        <v>247</v>
      </c>
      <c r="B19" s="15">
        <v>99.95659882</v>
      </c>
      <c r="C19" s="15">
        <v>100.39642705</v>
      </c>
      <c r="D19" s="167">
        <v>100.69770712</v>
      </c>
      <c r="E19" s="160"/>
    </row>
    <row r="20" spans="1:5" s="16" customFormat="1" ht="26.25" customHeight="1">
      <c r="A20" s="18" t="s">
        <v>248</v>
      </c>
      <c r="B20" s="15">
        <v>97.46737619</v>
      </c>
      <c r="C20" s="15">
        <v>99.06192929</v>
      </c>
      <c r="D20" s="167">
        <v>101.39985655</v>
      </c>
      <c r="E20" s="160"/>
    </row>
    <row r="21" spans="1:5" s="16" customFormat="1" ht="26.25" customHeight="1">
      <c r="A21" s="97" t="s">
        <v>249</v>
      </c>
      <c r="B21" s="21">
        <v>98.913035675</v>
      </c>
      <c r="C21" s="21">
        <v>102.69609058500001</v>
      </c>
      <c r="D21" s="142">
        <v>103.76451455</v>
      </c>
      <c r="E21" s="168"/>
    </row>
    <row r="22" spans="1:5" ht="26.25" customHeight="1">
      <c r="A22" s="18" t="s">
        <v>250</v>
      </c>
      <c r="E22" s="153"/>
    </row>
  </sheetData>
  <sheetProtection/>
  <mergeCells count="5">
    <mergeCell ref="A1:E1"/>
    <mergeCell ref="B3:E3"/>
    <mergeCell ref="A4:A5"/>
    <mergeCell ref="B4:B5"/>
    <mergeCell ref="E4:E5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PageLayoutView="0" workbookViewId="0" topLeftCell="A1">
      <selection activeCell="A11" sqref="A11:M11"/>
    </sheetView>
  </sheetViews>
  <sheetFormatPr defaultColWidth="9.00390625" defaultRowHeight="25.5" customHeight="1"/>
  <cols>
    <col min="1" max="1" width="9.8515625" style="33" customWidth="1"/>
    <col min="2" max="2" width="8.57421875" style="31" customWidth="1"/>
    <col min="3" max="3" width="6.7109375" style="42" customWidth="1"/>
    <col min="4" max="4" width="9.28125" style="54" customWidth="1"/>
    <col min="5" max="5" width="7.57421875" style="54" customWidth="1"/>
    <col min="6" max="6" width="10.28125" style="31" customWidth="1"/>
    <col min="7" max="7" width="7.28125" style="45" customWidth="1"/>
    <col min="8" max="8" width="8.140625" style="31" customWidth="1"/>
    <col min="9" max="9" width="7.00390625" style="31" customWidth="1"/>
    <col min="10" max="10" width="8.421875" style="31" customWidth="1"/>
    <col min="11" max="11" width="7.57421875" style="42" customWidth="1"/>
    <col min="12" max="12" width="11.140625" style="31" customWidth="1"/>
    <col min="13" max="13" width="7.8515625" style="42" customWidth="1"/>
    <col min="14" max="14" width="9.00390625" style="31" bestFit="1" customWidth="1"/>
    <col min="15" max="16384" width="9.00390625" style="31" customWidth="1"/>
  </cols>
  <sheetData>
    <row r="1" spans="1:13" ht="25.5" customHeight="1">
      <c r="A1" s="354" t="s">
        <v>289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M1" s="31"/>
    </row>
    <row r="2" spans="1:13" ht="17.25" customHeight="1">
      <c r="A2" s="32"/>
      <c r="C2" s="48"/>
      <c r="L2" s="355" t="s">
        <v>251</v>
      </c>
      <c r="M2" s="355"/>
    </row>
    <row r="3" spans="1:13" s="55" customFormat="1" ht="25.5" customHeight="1">
      <c r="A3" s="363"/>
      <c r="B3" s="356" t="s">
        <v>1</v>
      </c>
      <c r="C3" s="357"/>
      <c r="D3" s="356" t="s">
        <v>2</v>
      </c>
      <c r="E3" s="358"/>
      <c r="F3" s="356" t="s">
        <v>3</v>
      </c>
      <c r="G3" s="358"/>
      <c r="H3" s="359" t="s">
        <v>5</v>
      </c>
      <c r="I3" s="360"/>
      <c r="J3" s="359" t="s">
        <v>252</v>
      </c>
      <c r="K3" s="360"/>
      <c r="L3" s="361" t="s">
        <v>253</v>
      </c>
      <c r="M3" s="362"/>
    </row>
    <row r="4" spans="1:13" s="30" customFormat="1" ht="25.5" customHeight="1">
      <c r="A4" s="364"/>
      <c r="B4" s="56" t="s">
        <v>254</v>
      </c>
      <c r="C4" s="26" t="s">
        <v>7</v>
      </c>
      <c r="D4" s="56" t="s">
        <v>254</v>
      </c>
      <c r="E4" s="26" t="s">
        <v>7</v>
      </c>
      <c r="F4" s="56" t="s">
        <v>254</v>
      </c>
      <c r="G4" s="26" t="s">
        <v>7</v>
      </c>
      <c r="H4" s="56" t="s">
        <v>254</v>
      </c>
      <c r="I4" s="25" t="s">
        <v>7</v>
      </c>
      <c r="J4" s="56" t="s">
        <v>254</v>
      </c>
      <c r="K4" s="25" t="s">
        <v>7</v>
      </c>
      <c r="L4" s="56" t="s">
        <v>254</v>
      </c>
      <c r="M4" s="25" t="s">
        <v>7</v>
      </c>
    </row>
    <row r="5" spans="1:13" s="50" customFormat="1" ht="33.75" customHeight="1">
      <c r="A5" s="95" t="s">
        <v>255</v>
      </c>
      <c r="B5" s="250" t="s">
        <v>294</v>
      </c>
      <c r="C5" s="248">
        <v>15.9</v>
      </c>
      <c r="D5" s="252">
        <v>2916.75</v>
      </c>
      <c r="E5" s="251">
        <v>24.1</v>
      </c>
      <c r="F5" s="250">
        <v>540.22</v>
      </c>
      <c r="G5" s="248">
        <v>14.9</v>
      </c>
      <c r="H5" s="250">
        <v>538.63</v>
      </c>
      <c r="I5" s="248">
        <v>21.1</v>
      </c>
      <c r="J5" s="250">
        <v>1124.13</v>
      </c>
      <c r="K5" s="248">
        <v>31</v>
      </c>
      <c r="L5" s="249">
        <v>230900</v>
      </c>
      <c r="M5" s="248">
        <v>7.9</v>
      </c>
    </row>
    <row r="6" spans="1:13" s="30" customFormat="1" ht="33.75" customHeight="1">
      <c r="A6" s="52" t="s">
        <v>256</v>
      </c>
      <c r="B6" s="247">
        <v>688</v>
      </c>
      <c r="C6" s="245">
        <v>14.4</v>
      </c>
      <c r="D6" s="247">
        <v>939.96</v>
      </c>
      <c r="E6" s="107">
        <v>5.6</v>
      </c>
      <c r="F6" s="247">
        <v>719.57</v>
      </c>
      <c r="G6" s="245">
        <v>15.2</v>
      </c>
      <c r="H6" s="247">
        <v>166.21</v>
      </c>
      <c r="I6" s="245">
        <v>17.4</v>
      </c>
      <c r="J6" s="247">
        <v>155.96</v>
      </c>
      <c r="K6" s="245">
        <v>23.3</v>
      </c>
      <c r="L6" s="246">
        <v>98927</v>
      </c>
      <c r="M6" s="245">
        <v>5.7</v>
      </c>
    </row>
    <row r="7" spans="1:13" s="30" customFormat="1" ht="33.75" customHeight="1">
      <c r="A7" s="52" t="s">
        <v>257</v>
      </c>
      <c r="B7" s="247">
        <v>218.4</v>
      </c>
      <c r="C7" s="245">
        <v>14.1</v>
      </c>
      <c r="D7" s="247">
        <v>216.46</v>
      </c>
      <c r="E7" s="107">
        <v>36.4</v>
      </c>
      <c r="F7" s="247">
        <v>171.2</v>
      </c>
      <c r="G7" s="245">
        <v>15.6</v>
      </c>
      <c r="H7" s="247">
        <v>41.3</v>
      </c>
      <c r="I7" s="245">
        <v>22.3</v>
      </c>
      <c r="J7" s="247">
        <v>61.59</v>
      </c>
      <c r="K7" s="245">
        <v>14.2</v>
      </c>
      <c r="L7" s="246">
        <v>22454</v>
      </c>
      <c r="M7" s="245">
        <v>11.6</v>
      </c>
    </row>
    <row r="8" spans="1:13" s="30" customFormat="1" ht="33.75" customHeight="1">
      <c r="A8" s="52" t="s">
        <v>258</v>
      </c>
      <c r="B8" s="247">
        <v>191.6</v>
      </c>
      <c r="C8" s="245">
        <v>13.8</v>
      </c>
      <c r="D8" s="247">
        <v>128.63</v>
      </c>
      <c r="E8" s="107">
        <v>43.5</v>
      </c>
      <c r="F8" s="247">
        <v>115.08</v>
      </c>
      <c r="G8" s="245">
        <v>15.2</v>
      </c>
      <c r="H8" s="247">
        <v>23.65</v>
      </c>
      <c r="I8" s="245">
        <v>31.2</v>
      </c>
      <c r="J8" s="247">
        <v>44.8</v>
      </c>
      <c r="K8" s="245">
        <v>14.6</v>
      </c>
      <c r="L8" s="246">
        <v>17732</v>
      </c>
      <c r="M8" s="245">
        <v>3.4</v>
      </c>
    </row>
    <row r="9" spans="1:13" s="30" customFormat="1" ht="33.75" customHeight="1">
      <c r="A9" s="52" t="s">
        <v>259</v>
      </c>
      <c r="B9" s="247">
        <v>184.86</v>
      </c>
      <c r="C9" s="245">
        <v>17.3</v>
      </c>
      <c r="D9" s="247">
        <v>211.13</v>
      </c>
      <c r="E9" s="107">
        <v>40.3</v>
      </c>
      <c r="F9" s="247" t="s">
        <v>293</v>
      </c>
      <c r="G9" s="245" t="s">
        <v>294</v>
      </c>
      <c r="H9" s="247">
        <v>30.93</v>
      </c>
      <c r="I9" s="245">
        <v>35.7</v>
      </c>
      <c r="J9" s="247">
        <v>68.44</v>
      </c>
      <c r="K9" s="245">
        <v>12.8</v>
      </c>
      <c r="L9" s="246">
        <v>23003</v>
      </c>
      <c r="M9" s="245">
        <v>37.3</v>
      </c>
    </row>
    <row r="10" spans="1:13" s="30" customFormat="1" ht="33.75" customHeight="1">
      <c r="A10" s="52" t="s">
        <v>260</v>
      </c>
      <c r="B10" s="247">
        <v>78.91</v>
      </c>
      <c r="C10" s="245">
        <v>18.5</v>
      </c>
      <c r="D10" s="247">
        <v>138.31</v>
      </c>
      <c r="E10" s="107">
        <v>35.3</v>
      </c>
      <c r="F10" s="247">
        <v>107.67</v>
      </c>
      <c r="G10" s="245">
        <v>15.5</v>
      </c>
      <c r="H10" s="247">
        <v>13.13</v>
      </c>
      <c r="I10" s="245">
        <v>32.5</v>
      </c>
      <c r="J10" s="247">
        <v>67.68</v>
      </c>
      <c r="K10" s="245">
        <v>21.8</v>
      </c>
      <c r="L10" s="246">
        <v>2995</v>
      </c>
      <c r="M10" s="245">
        <v>3.5</v>
      </c>
    </row>
    <row r="11" spans="1:13" s="30" customFormat="1" ht="33.75" customHeight="1">
      <c r="A11" s="290" t="s">
        <v>261</v>
      </c>
      <c r="B11" s="252" t="s">
        <v>291</v>
      </c>
      <c r="C11" s="291">
        <v>17.2</v>
      </c>
      <c r="D11" s="252">
        <v>262.25</v>
      </c>
      <c r="E11" s="251">
        <v>30.601234949704093</v>
      </c>
      <c r="F11" s="252">
        <v>205.08</v>
      </c>
      <c r="G11" s="291">
        <v>15.89999793718124</v>
      </c>
      <c r="H11" s="252">
        <v>28.66</v>
      </c>
      <c r="I11" s="291">
        <v>22.7</v>
      </c>
      <c r="J11" s="252">
        <v>65.07</v>
      </c>
      <c r="K11" s="291">
        <v>33.5</v>
      </c>
      <c r="L11" s="292">
        <v>8708</v>
      </c>
      <c r="M11" s="291">
        <v>8.9</v>
      </c>
    </row>
    <row r="12" spans="1:13" s="30" customFormat="1" ht="33.75" customHeight="1">
      <c r="A12" s="52" t="s">
        <v>262</v>
      </c>
      <c r="B12" s="247"/>
      <c r="C12" s="245">
        <v>20.3</v>
      </c>
      <c r="D12" s="247">
        <v>147.51</v>
      </c>
      <c r="E12" s="107">
        <v>44.5</v>
      </c>
      <c r="F12" s="247"/>
      <c r="G12" s="245"/>
      <c r="H12" s="247">
        <v>31.27</v>
      </c>
      <c r="I12" s="245">
        <v>29.2</v>
      </c>
      <c r="J12" s="247">
        <v>75.42</v>
      </c>
      <c r="K12" s="245">
        <v>21.4</v>
      </c>
      <c r="L12" s="246">
        <v>6843</v>
      </c>
      <c r="M12" s="245">
        <v>-11.8</v>
      </c>
    </row>
    <row r="13" spans="1:13" s="30" customFormat="1" ht="33.75" customHeight="1">
      <c r="A13" s="52" t="s">
        <v>263</v>
      </c>
      <c r="B13" s="247">
        <v>10.43</v>
      </c>
      <c r="C13" s="245">
        <v>10.1</v>
      </c>
      <c r="D13" s="247">
        <v>30.87</v>
      </c>
      <c r="E13" s="107">
        <v>17.4</v>
      </c>
      <c r="F13" s="247">
        <v>32.56</v>
      </c>
      <c r="G13" s="245">
        <v>16.7</v>
      </c>
      <c r="H13" s="247">
        <v>5.12</v>
      </c>
      <c r="I13" s="245">
        <v>25.1</v>
      </c>
      <c r="J13" s="247">
        <v>19.62</v>
      </c>
      <c r="K13" s="245">
        <v>30.4</v>
      </c>
      <c r="L13" s="246">
        <v>2574</v>
      </c>
      <c r="M13" s="245">
        <v>90.5</v>
      </c>
    </row>
    <row r="14" spans="1:13" s="30" customFormat="1" ht="33.75" customHeight="1">
      <c r="A14" s="52" t="s">
        <v>264</v>
      </c>
      <c r="B14" s="247">
        <v>109.29</v>
      </c>
      <c r="C14" s="245">
        <v>17.5</v>
      </c>
      <c r="D14" s="247">
        <v>117.46</v>
      </c>
      <c r="E14" s="107">
        <v>36.1</v>
      </c>
      <c r="F14" s="247">
        <v>116.78</v>
      </c>
      <c r="G14" s="245">
        <v>15.3</v>
      </c>
      <c r="H14" s="247">
        <v>13.73</v>
      </c>
      <c r="I14" s="245">
        <v>32.3</v>
      </c>
      <c r="J14" s="247">
        <v>47.84</v>
      </c>
      <c r="K14" s="245">
        <v>29</v>
      </c>
      <c r="L14" s="246">
        <v>2804</v>
      </c>
      <c r="M14" s="245">
        <v>15.3</v>
      </c>
    </row>
    <row r="15" spans="1:13" s="30" customFormat="1" ht="33.75" customHeight="1">
      <c r="A15" s="52" t="s">
        <v>265</v>
      </c>
      <c r="B15" s="247">
        <v>216.2</v>
      </c>
      <c r="C15" s="245">
        <v>18.1</v>
      </c>
      <c r="D15" s="247">
        <v>234.09</v>
      </c>
      <c r="E15" s="107">
        <v>40.6</v>
      </c>
      <c r="F15" s="247" t="s">
        <v>293</v>
      </c>
      <c r="G15" s="245" t="s">
        <v>293</v>
      </c>
      <c r="H15" s="247">
        <v>41.41</v>
      </c>
      <c r="I15" s="245">
        <v>39.5</v>
      </c>
      <c r="J15" s="247">
        <v>67.98</v>
      </c>
      <c r="K15" s="245">
        <v>32.1</v>
      </c>
      <c r="L15" s="246">
        <v>21452</v>
      </c>
      <c r="M15" s="245">
        <v>-13.7</v>
      </c>
    </row>
    <row r="16" spans="1:13" s="30" customFormat="1" ht="33.75" customHeight="1">
      <c r="A16" s="52" t="s">
        <v>266</v>
      </c>
      <c r="B16" s="247">
        <v>75.54</v>
      </c>
      <c r="C16" s="245">
        <v>16</v>
      </c>
      <c r="D16" s="247">
        <v>129.65</v>
      </c>
      <c r="E16" s="107">
        <v>40.5</v>
      </c>
      <c r="F16" s="247">
        <v>110.23</v>
      </c>
      <c r="G16" s="245">
        <v>16</v>
      </c>
      <c r="H16" s="247">
        <v>17.05</v>
      </c>
      <c r="I16" s="245">
        <v>27.5</v>
      </c>
      <c r="J16" s="247">
        <v>48.79</v>
      </c>
      <c r="K16" s="245">
        <v>27</v>
      </c>
      <c r="L16" s="246">
        <v>11330</v>
      </c>
      <c r="M16" s="245">
        <v>3</v>
      </c>
    </row>
    <row r="17" spans="1:13" s="30" customFormat="1" ht="33.75" customHeight="1">
      <c r="A17" s="52" t="s">
        <v>267</v>
      </c>
      <c r="B17" s="247" t="s">
        <v>294</v>
      </c>
      <c r="C17" s="245">
        <v>13</v>
      </c>
      <c r="D17" s="247">
        <v>144.48</v>
      </c>
      <c r="E17" s="107">
        <v>44.9</v>
      </c>
      <c r="F17" s="247">
        <v>95.73</v>
      </c>
      <c r="G17" s="245">
        <v>15.5</v>
      </c>
      <c r="H17" s="247">
        <v>20.38</v>
      </c>
      <c r="I17" s="245">
        <v>36</v>
      </c>
      <c r="J17" s="247">
        <v>49.66</v>
      </c>
      <c r="K17" s="245">
        <v>22.5</v>
      </c>
      <c r="L17" s="246">
        <v>2800</v>
      </c>
      <c r="M17" s="245">
        <v>187.2</v>
      </c>
    </row>
    <row r="18" spans="1:13" s="30" customFormat="1" ht="33.75" customHeight="1">
      <c r="A18" s="52" t="s">
        <v>268</v>
      </c>
      <c r="B18" s="247">
        <v>118.96</v>
      </c>
      <c r="C18" s="245">
        <v>14.1</v>
      </c>
      <c r="D18" s="247">
        <v>81.75</v>
      </c>
      <c r="E18" s="107">
        <v>44.9</v>
      </c>
      <c r="F18" s="247">
        <v>92.15</v>
      </c>
      <c r="G18" s="245">
        <v>16.5</v>
      </c>
      <c r="H18" s="247">
        <v>16.32</v>
      </c>
      <c r="I18" s="245">
        <v>21.1</v>
      </c>
      <c r="J18" s="247">
        <v>45.81</v>
      </c>
      <c r="K18" s="245">
        <v>19.6</v>
      </c>
      <c r="L18" s="246">
        <v>9278</v>
      </c>
      <c r="M18" s="245">
        <v>29.8</v>
      </c>
    </row>
    <row r="19" spans="1:13" ht="27.75" customHeight="1">
      <c r="A19" s="53" t="s">
        <v>269</v>
      </c>
      <c r="B19" s="243">
        <v>27.81</v>
      </c>
      <c r="C19" s="241">
        <v>7.9</v>
      </c>
      <c r="D19" s="243">
        <v>32.34</v>
      </c>
      <c r="E19" s="244">
        <v>15.8</v>
      </c>
      <c r="F19" s="243">
        <v>45.21</v>
      </c>
      <c r="G19" s="241">
        <v>15.4</v>
      </c>
      <c r="H19" s="243">
        <v>6.36</v>
      </c>
      <c r="I19" s="241">
        <v>17.5</v>
      </c>
      <c r="J19" s="243">
        <v>32.77</v>
      </c>
      <c r="K19" s="241">
        <v>24.6</v>
      </c>
      <c r="L19" s="242" t="s">
        <v>292</v>
      </c>
      <c r="M19" s="241" t="s">
        <v>292</v>
      </c>
    </row>
  </sheetData>
  <sheetProtection/>
  <mergeCells count="9">
    <mergeCell ref="A1:K1"/>
    <mergeCell ref="L2:M2"/>
    <mergeCell ref="B3:C3"/>
    <mergeCell ref="D3:E3"/>
    <mergeCell ref="F3:G3"/>
    <mergeCell ref="H3:I3"/>
    <mergeCell ref="J3:K3"/>
    <mergeCell ref="L3:M3"/>
    <mergeCell ref="A3:A4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Q14" sqref="Q14"/>
    </sheetView>
  </sheetViews>
  <sheetFormatPr defaultColWidth="9.7109375" defaultRowHeight="24.75" customHeight="1"/>
  <cols>
    <col min="1" max="1" width="11.8515625" style="0" customWidth="1"/>
    <col min="2" max="3" width="9.7109375" style="0" customWidth="1"/>
    <col min="4" max="4" width="11.00390625" style="0" customWidth="1"/>
    <col min="5" max="5" width="9.7109375" style="0" customWidth="1"/>
    <col min="6" max="6" width="12.00390625" style="0" customWidth="1"/>
    <col min="7" max="11" width="9.7109375" style="0" customWidth="1"/>
    <col min="12" max="12" width="11.00390625" style="0" customWidth="1"/>
  </cols>
  <sheetData>
    <row r="1" spans="1:13" ht="36.75" customHeight="1">
      <c r="A1" s="370" t="s">
        <v>290</v>
      </c>
      <c r="B1" s="370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.75" customHeight="1">
      <c r="A2" s="89"/>
      <c r="B2" s="89"/>
      <c r="C2" s="89"/>
      <c r="D2" s="89"/>
      <c r="E2" s="89"/>
      <c r="I2" s="372"/>
      <c r="J2" s="372"/>
      <c r="K2" s="89"/>
      <c r="L2" s="89"/>
      <c r="M2" s="89"/>
    </row>
    <row r="3" spans="1:13" ht="20.25" customHeight="1">
      <c r="A3" s="89"/>
      <c r="B3" s="89"/>
      <c r="C3" s="89"/>
      <c r="D3" s="89"/>
      <c r="E3" s="89"/>
      <c r="F3" s="89"/>
      <c r="G3" s="89"/>
      <c r="H3" s="90"/>
      <c r="I3" s="90"/>
      <c r="M3" t="s">
        <v>270</v>
      </c>
    </row>
    <row r="4" spans="1:13" ht="28.5" customHeight="1">
      <c r="A4" s="368"/>
      <c r="B4" s="373" t="s">
        <v>1</v>
      </c>
      <c r="C4" s="374"/>
      <c r="D4" s="373" t="s">
        <v>2</v>
      </c>
      <c r="E4" s="374"/>
      <c r="F4" s="375" t="s">
        <v>271</v>
      </c>
      <c r="G4" s="376"/>
      <c r="H4" s="373" t="s">
        <v>272</v>
      </c>
      <c r="I4" s="374"/>
      <c r="J4" s="373" t="s">
        <v>5</v>
      </c>
      <c r="K4" s="374"/>
      <c r="L4" s="365" t="s">
        <v>273</v>
      </c>
      <c r="M4" s="366"/>
    </row>
    <row r="5" spans="1:13" ht="28.5" customHeight="1">
      <c r="A5" s="369"/>
      <c r="B5" s="229" t="s">
        <v>274</v>
      </c>
      <c r="C5" s="228" t="s">
        <v>7</v>
      </c>
      <c r="D5" s="231" t="s">
        <v>274</v>
      </c>
      <c r="E5" s="230" t="s">
        <v>7</v>
      </c>
      <c r="F5" s="231" t="s">
        <v>274</v>
      </c>
      <c r="G5" s="230" t="s">
        <v>7</v>
      </c>
      <c r="H5" s="229" t="s">
        <v>274</v>
      </c>
      <c r="I5" s="229" t="s">
        <v>7</v>
      </c>
      <c r="J5" s="229" t="s">
        <v>274</v>
      </c>
      <c r="K5" s="229" t="s">
        <v>7</v>
      </c>
      <c r="L5" s="229" t="s">
        <v>274</v>
      </c>
      <c r="M5" s="228" t="s">
        <v>7</v>
      </c>
    </row>
    <row r="6" spans="1:13" ht="38.25" customHeight="1">
      <c r="A6" s="91" t="s">
        <v>275</v>
      </c>
      <c r="B6" s="118">
        <v>228.16</v>
      </c>
      <c r="C6" s="120">
        <v>19.5</v>
      </c>
      <c r="D6" s="239">
        <v>203.3</v>
      </c>
      <c r="E6" s="238">
        <v>28.5</v>
      </c>
      <c r="F6" s="239">
        <v>129.79</v>
      </c>
      <c r="G6" s="240">
        <v>16.2</v>
      </c>
      <c r="H6" s="239">
        <v>38.25</v>
      </c>
      <c r="I6" s="240">
        <v>4</v>
      </c>
      <c r="J6" s="239">
        <v>25.85</v>
      </c>
      <c r="K6" s="240">
        <v>21.54</v>
      </c>
      <c r="L6" s="275" t="s">
        <v>294</v>
      </c>
      <c r="M6" s="238" t="s">
        <v>294</v>
      </c>
    </row>
    <row r="7" spans="1:13" ht="38.25" customHeight="1">
      <c r="A7" s="121" t="s">
        <v>276</v>
      </c>
      <c r="B7" s="124">
        <v>180</v>
      </c>
      <c r="C7" s="125">
        <v>20.1</v>
      </c>
      <c r="D7" s="236">
        <v>177.7</v>
      </c>
      <c r="E7" s="235">
        <v>30.8</v>
      </c>
      <c r="F7" s="236">
        <v>107.5</v>
      </c>
      <c r="G7" s="235">
        <v>17.1</v>
      </c>
      <c r="H7" s="236" t="s">
        <v>293</v>
      </c>
      <c r="I7" s="237" t="s">
        <v>293</v>
      </c>
      <c r="J7" s="236">
        <v>25.91</v>
      </c>
      <c r="K7" s="237">
        <v>32.2</v>
      </c>
      <c r="L7" s="276" t="s">
        <v>294</v>
      </c>
      <c r="M7" s="235" t="s">
        <v>294</v>
      </c>
    </row>
    <row r="8" spans="1:13" ht="38.25" customHeight="1">
      <c r="A8" s="92" t="s">
        <v>277</v>
      </c>
      <c r="B8" s="117">
        <v>94.39</v>
      </c>
      <c r="C8" s="119">
        <v>17.2</v>
      </c>
      <c r="D8" s="236">
        <v>138.01</v>
      </c>
      <c r="E8" s="235">
        <v>34.9</v>
      </c>
      <c r="F8" s="236">
        <v>53.58</v>
      </c>
      <c r="G8" s="235">
        <v>15.8</v>
      </c>
      <c r="H8" s="236" t="s">
        <v>293</v>
      </c>
      <c r="I8" s="237" t="s">
        <v>293</v>
      </c>
      <c r="J8" s="236">
        <v>11.2</v>
      </c>
      <c r="K8" s="237">
        <v>24.5</v>
      </c>
      <c r="L8" s="276" t="s">
        <v>293</v>
      </c>
      <c r="M8" s="235" t="s">
        <v>293</v>
      </c>
    </row>
    <row r="9" spans="1:13" ht="38.25" customHeight="1">
      <c r="A9" s="121" t="s">
        <v>278</v>
      </c>
      <c r="B9" s="124">
        <v>338.93</v>
      </c>
      <c r="C9" s="125">
        <v>20</v>
      </c>
      <c r="D9" s="236">
        <v>400.29</v>
      </c>
      <c r="E9" s="235">
        <v>28.9</v>
      </c>
      <c r="F9" s="236">
        <v>230.36</v>
      </c>
      <c r="G9" s="235">
        <v>15.5</v>
      </c>
      <c r="H9" s="236">
        <v>86.07</v>
      </c>
      <c r="I9" s="237">
        <v>23.6</v>
      </c>
      <c r="J9" s="236">
        <v>53.07</v>
      </c>
      <c r="K9" s="237">
        <v>40.9</v>
      </c>
      <c r="L9" s="276">
        <v>6498</v>
      </c>
      <c r="M9" s="235">
        <v>16</v>
      </c>
    </row>
    <row r="10" spans="1:14" ht="38.25" customHeight="1">
      <c r="A10" s="121" t="s">
        <v>279</v>
      </c>
      <c r="B10" s="124">
        <v>164.68</v>
      </c>
      <c r="C10" s="125">
        <v>19.1</v>
      </c>
      <c r="D10" s="236">
        <v>193.37</v>
      </c>
      <c r="E10" s="235">
        <v>28.9</v>
      </c>
      <c r="F10" s="236">
        <v>130.58</v>
      </c>
      <c r="G10" s="235">
        <v>15.8</v>
      </c>
      <c r="H10" s="236">
        <v>31.3</v>
      </c>
      <c r="I10" s="237">
        <v>16.8</v>
      </c>
      <c r="J10" s="236">
        <v>18.4</v>
      </c>
      <c r="K10" s="237">
        <v>19.6</v>
      </c>
      <c r="L10" s="276" t="s">
        <v>292</v>
      </c>
      <c r="M10" s="235" t="s">
        <v>292</v>
      </c>
      <c r="N10" s="1"/>
    </row>
    <row r="11" spans="1:13" ht="38.25" customHeight="1">
      <c r="A11" s="121" t="s">
        <v>280</v>
      </c>
      <c r="B11" s="124">
        <v>120.98</v>
      </c>
      <c r="C11" s="125">
        <v>19</v>
      </c>
      <c r="D11" s="236">
        <v>220.65</v>
      </c>
      <c r="E11" s="235">
        <v>34.2</v>
      </c>
      <c r="F11" s="236">
        <v>197.33</v>
      </c>
      <c r="G11" s="235">
        <v>15.7</v>
      </c>
      <c r="H11" s="236">
        <v>30.11</v>
      </c>
      <c r="I11" s="237">
        <v>16.3</v>
      </c>
      <c r="J11" s="236">
        <v>18.5</v>
      </c>
      <c r="K11" s="237">
        <v>19.7</v>
      </c>
      <c r="L11" s="276">
        <v>5919</v>
      </c>
      <c r="M11" s="235">
        <v>15.1</v>
      </c>
    </row>
    <row r="12" spans="1:13" ht="38.25" customHeight="1">
      <c r="A12" s="293" t="s">
        <v>281</v>
      </c>
      <c r="B12" s="294" t="s">
        <v>291</v>
      </c>
      <c r="C12" s="295">
        <v>17.178652126171173</v>
      </c>
      <c r="D12" s="296">
        <v>262.25</v>
      </c>
      <c r="E12" s="297">
        <v>30.601234949704093</v>
      </c>
      <c r="F12" s="298">
        <v>205.08</v>
      </c>
      <c r="G12" s="299">
        <v>15.89999793718124</v>
      </c>
      <c r="H12" s="296">
        <v>77.43</v>
      </c>
      <c r="I12" s="300">
        <v>21.60486749917152</v>
      </c>
      <c r="J12" s="296">
        <v>28.66</v>
      </c>
      <c r="K12" s="300">
        <v>22.693878599501645</v>
      </c>
      <c r="L12" s="301">
        <v>7909</v>
      </c>
      <c r="M12" s="297">
        <v>13.9</v>
      </c>
    </row>
    <row r="13" spans="1:13" ht="38.25" customHeight="1">
      <c r="A13" s="121" t="s">
        <v>282</v>
      </c>
      <c r="B13" s="124">
        <v>169.49</v>
      </c>
      <c r="C13" s="125">
        <v>13.5</v>
      </c>
      <c r="D13" s="236">
        <v>270.91</v>
      </c>
      <c r="E13" s="235">
        <v>31.2</v>
      </c>
      <c r="F13" s="236" t="s">
        <v>292</v>
      </c>
      <c r="G13" s="237" t="s">
        <v>292</v>
      </c>
      <c r="H13" s="236">
        <v>69.71</v>
      </c>
      <c r="I13" s="237">
        <v>33.4</v>
      </c>
      <c r="J13" s="236">
        <v>52.4</v>
      </c>
      <c r="K13" s="237">
        <v>57.1</v>
      </c>
      <c r="L13" s="276">
        <v>6918</v>
      </c>
      <c r="M13" s="235">
        <v>17.7</v>
      </c>
    </row>
    <row r="14" spans="1:13" ht="38.25" customHeight="1">
      <c r="A14" s="121" t="s">
        <v>283</v>
      </c>
      <c r="B14" s="124">
        <v>146</v>
      </c>
      <c r="C14" s="125">
        <v>16.9</v>
      </c>
      <c r="D14" s="236">
        <v>240.98</v>
      </c>
      <c r="E14" s="235">
        <v>27</v>
      </c>
      <c r="F14" s="236" t="s">
        <v>292</v>
      </c>
      <c r="G14" s="235" t="s">
        <v>292</v>
      </c>
      <c r="H14" s="236">
        <v>61.54</v>
      </c>
      <c r="I14" s="237">
        <v>7.9</v>
      </c>
      <c r="J14" s="236">
        <v>31.52</v>
      </c>
      <c r="K14" s="237">
        <v>14.7</v>
      </c>
      <c r="L14" s="276" t="s">
        <v>292</v>
      </c>
      <c r="M14" s="235" t="s">
        <v>292</v>
      </c>
    </row>
    <row r="15" spans="1:13" ht="38.25" customHeight="1">
      <c r="A15" s="121" t="s">
        <v>284</v>
      </c>
      <c r="B15" s="124">
        <v>322.01</v>
      </c>
      <c r="C15" s="125">
        <v>17.4</v>
      </c>
      <c r="D15" s="236">
        <v>492.14</v>
      </c>
      <c r="E15" s="235">
        <v>26.8</v>
      </c>
      <c r="F15" s="236" t="s">
        <v>292</v>
      </c>
      <c r="G15" s="235" t="s">
        <v>292</v>
      </c>
      <c r="H15" s="236">
        <v>118.52</v>
      </c>
      <c r="I15" s="237">
        <v>18</v>
      </c>
      <c r="J15" s="236">
        <v>61.93</v>
      </c>
      <c r="K15" s="237">
        <v>25.1</v>
      </c>
      <c r="L15" s="276" t="s">
        <v>292</v>
      </c>
      <c r="M15" s="235" t="s">
        <v>292</v>
      </c>
    </row>
    <row r="16" spans="1:13" ht="38.25" customHeight="1">
      <c r="A16" s="121" t="s">
        <v>285</v>
      </c>
      <c r="B16" s="124">
        <v>127.94</v>
      </c>
      <c r="C16" s="125">
        <v>9.5</v>
      </c>
      <c r="D16" s="236">
        <v>128.58</v>
      </c>
      <c r="E16" s="235">
        <v>37.7</v>
      </c>
      <c r="F16" s="236" t="s">
        <v>292</v>
      </c>
      <c r="G16" s="237" t="s">
        <v>293</v>
      </c>
      <c r="H16" s="236">
        <v>43.95</v>
      </c>
      <c r="I16" s="237">
        <v>8.3</v>
      </c>
      <c r="J16" s="236">
        <v>19.3</v>
      </c>
      <c r="K16" s="237">
        <v>21.1</v>
      </c>
      <c r="L16" s="276">
        <v>8878</v>
      </c>
      <c r="M16" s="235">
        <v>16.7</v>
      </c>
    </row>
    <row r="17" spans="1:13" ht="38.25" customHeight="1">
      <c r="A17" s="121" t="s">
        <v>286</v>
      </c>
      <c r="B17" s="124">
        <v>487.48</v>
      </c>
      <c r="C17" s="125">
        <v>14.3</v>
      </c>
      <c r="D17" s="236">
        <v>533.39</v>
      </c>
      <c r="E17" s="235">
        <v>24.6</v>
      </c>
      <c r="F17" s="236" t="s">
        <v>293</v>
      </c>
      <c r="G17" s="235" t="s">
        <v>293</v>
      </c>
      <c r="H17" s="236">
        <v>157.74</v>
      </c>
      <c r="I17" s="283">
        <v>-6.9</v>
      </c>
      <c r="J17" s="236">
        <v>68.44</v>
      </c>
      <c r="K17" s="237">
        <v>12</v>
      </c>
      <c r="L17" s="276">
        <v>11533</v>
      </c>
      <c r="M17" s="235">
        <v>15.8</v>
      </c>
    </row>
    <row r="18" spans="1:13" ht="38.25" customHeight="1">
      <c r="A18" s="122" t="s">
        <v>287</v>
      </c>
      <c r="B18" s="233">
        <v>706.42</v>
      </c>
      <c r="C18" s="126">
        <v>14.8</v>
      </c>
      <c r="D18" s="233">
        <v>897.58</v>
      </c>
      <c r="E18" s="232">
        <v>22.4</v>
      </c>
      <c r="F18" s="233">
        <v>555.98</v>
      </c>
      <c r="G18" s="234">
        <v>16.1</v>
      </c>
      <c r="H18" s="233" t="s">
        <v>293</v>
      </c>
      <c r="I18" s="234" t="s">
        <v>293</v>
      </c>
      <c r="J18" s="233">
        <v>116.63</v>
      </c>
      <c r="K18" s="234">
        <v>11.3</v>
      </c>
      <c r="L18" s="277">
        <v>10938</v>
      </c>
      <c r="M18" s="232">
        <v>15.4</v>
      </c>
    </row>
    <row r="19" spans="1:13" ht="38.25" customHeight="1">
      <c r="A19" s="367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</row>
    <row r="20" spans="1:10" ht="38.25" customHeight="1">
      <c r="A20" s="27"/>
      <c r="B20" s="27"/>
      <c r="C20" s="27"/>
      <c r="D20" s="27"/>
      <c r="E20" s="27"/>
      <c r="F20" s="27"/>
      <c r="G20" s="27"/>
      <c r="H20" s="93"/>
      <c r="J20" s="93"/>
    </row>
    <row r="21" spans="8:10" ht="38.25" customHeight="1">
      <c r="H21" s="93"/>
      <c r="J21" s="93"/>
    </row>
    <row r="22" ht="38.25" customHeight="1">
      <c r="J22" s="93"/>
    </row>
    <row r="23" ht="38.2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sheetProtection/>
  <mergeCells count="10">
    <mergeCell ref="L4:M4"/>
    <mergeCell ref="A19:M19"/>
    <mergeCell ref="A4:A5"/>
    <mergeCell ref="A1:M1"/>
    <mergeCell ref="I2:J2"/>
    <mergeCell ref="B4:C4"/>
    <mergeCell ref="D4:E4"/>
    <mergeCell ref="F4:G4"/>
    <mergeCell ref="H4:I4"/>
    <mergeCell ref="J4:K4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21" sqref="J21"/>
    </sheetView>
  </sheetViews>
  <sheetFormatPr defaultColWidth="9.140625" defaultRowHeight="26.25" customHeight="1"/>
  <cols>
    <col min="1" max="1" width="34.7109375" style="0" customWidth="1"/>
    <col min="2" max="2" width="9.8515625" style="0" customWidth="1"/>
    <col min="3" max="3" width="10.28125" style="0" customWidth="1"/>
    <col min="4" max="4" width="10.8515625" style="0" customWidth="1"/>
    <col min="5" max="5" width="7.8515625" style="110" customWidth="1"/>
  </cols>
  <sheetData>
    <row r="1" spans="1:5" ht="26.25" customHeight="1">
      <c r="A1" s="310" t="s">
        <v>21</v>
      </c>
      <c r="B1" s="310"/>
      <c r="C1" s="310"/>
      <c r="D1" s="310"/>
      <c r="E1" s="310"/>
    </row>
    <row r="2" spans="1:5" ht="26.25" customHeight="1">
      <c r="A2" s="31"/>
      <c r="B2" s="31"/>
      <c r="C2" s="31"/>
      <c r="D2" s="311" t="s">
        <v>22</v>
      </c>
      <c r="E2" s="311"/>
    </row>
    <row r="3" spans="1:5" ht="26.25" customHeight="1">
      <c r="A3" s="313" t="s">
        <v>23</v>
      </c>
      <c r="B3" s="315" t="s">
        <v>24</v>
      </c>
      <c r="C3" s="6" t="s">
        <v>25</v>
      </c>
      <c r="D3" s="7" t="s">
        <v>26</v>
      </c>
      <c r="E3" s="317" t="s">
        <v>27</v>
      </c>
    </row>
    <row r="4" spans="1:5" ht="26.25" customHeight="1">
      <c r="A4" s="314"/>
      <c r="B4" s="316"/>
      <c r="C4" s="8" t="s">
        <v>28</v>
      </c>
      <c r="D4" s="9" t="s">
        <v>29</v>
      </c>
      <c r="E4" s="318"/>
    </row>
    <row r="5" spans="1:5" s="16" customFormat="1" ht="26.25" customHeight="1">
      <c r="A5" s="35" t="s">
        <v>30</v>
      </c>
      <c r="B5" s="98" t="s">
        <v>293</v>
      </c>
      <c r="C5" s="98" t="s">
        <v>293</v>
      </c>
      <c r="D5" s="139" t="s">
        <v>293</v>
      </c>
      <c r="E5" s="262">
        <v>15.406999999999998</v>
      </c>
    </row>
    <row r="6" spans="1:5" s="16" customFormat="1" ht="26.25" customHeight="1">
      <c r="A6" s="5" t="s">
        <v>31</v>
      </c>
      <c r="B6" s="98">
        <v>664485</v>
      </c>
      <c r="C6" s="98">
        <v>2892100</v>
      </c>
      <c r="D6" s="139">
        <v>2425432</v>
      </c>
      <c r="E6" s="262">
        <v>18.9875</v>
      </c>
    </row>
    <row r="7" spans="1:5" s="16" customFormat="1" ht="26.25" customHeight="1">
      <c r="A7" s="5" t="s">
        <v>32</v>
      </c>
      <c r="B7" s="98">
        <v>721595</v>
      </c>
      <c r="C7" s="98">
        <v>3153812</v>
      </c>
      <c r="D7" s="139">
        <v>2660127</v>
      </c>
      <c r="E7" s="262">
        <v>18.1195</v>
      </c>
    </row>
    <row r="8" spans="1:5" s="16" customFormat="1" ht="26.25" customHeight="1">
      <c r="A8" s="20" t="s">
        <v>33</v>
      </c>
      <c r="B8" s="98">
        <v>32754</v>
      </c>
      <c r="C8" s="98">
        <v>169468</v>
      </c>
      <c r="D8" s="139">
        <v>184295</v>
      </c>
      <c r="E8" s="284">
        <v>-9.699</v>
      </c>
    </row>
    <row r="9" spans="1:6" s="16" customFormat="1" ht="26.25" customHeight="1">
      <c r="A9" s="20" t="s">
        <v>34</v>
      </c>
      <c r="B9" s="98">
        <v>594251</v>
      </c>
      <c r="C9" s="98">
        <v>2644802</v>
      </c>
      <c r="D9" s="139">
        <v>2252422</v>
      </c>
      <c r="E9" s="262">
        <v>17.576999999999998</v>
      </c>
      <c r="F9" s="34"/>
    </row>
    <row r="10" spans="1:5" s="16" customFormat="1" ht="26.25" customHeight="1">
      <c r="A10" s="5" t="s">
        <v>35</v>
      </c>
      <c r="B10" s="98">
        <v>38134</v>
      </c>
      <c r="C10" s="98">
        <v>163260</v>
      </c>
      <c r="D10" s="139">
        <v>147029</v>
      </c>
      <c r="E10" s="262">
        <v>10.633000000000001</v>
      </c>
    </row>
    <row r="11" spans="1:5" s="16" customFormat="1" ht="26.25" customHeight="1">
      <c r="A11" s="5" t="s">
        <v>36</v>
      </c>
      <c r="B11" s="98">
        <v>198957</v>
      </c>
      <c r="C11" s="98">
        <v>889596</v>
      </c>
      <c r="D11" s="139">
        <v>749693</v>
      </c>
      <c r="E11" s="262">
        <v>17.576999999999998</v>
      </c>
    </row>
    <row r="12" spans="1:5" s="16" customFormat="1" ht="26.25" customHeight="1">
      <c r="A12" s="5" t="s">
        <v>37</v>
      </c>
      <c r="B12" s="98">
        <v>136015</v>
      </c>
      <c r="C12" s="98">
        <v>575019</v>
      </c>
      <c r="D12" s="139">
        <v>517225</v>
      </c>
      <c r="E12" s="262">
        <v>11.066999999999998</v>
      </c>
    </row>
    <row r="13" spans="1:5" s="16" customFormat="1" ht="26.25" customHeight="1">
      <c r="A13" s="5" t="s">
        <v>38</v>
      </c>
      <c r="B13" s="98">
        <v>54696</v>
      </c>
      <c r="C13" s="98">
        <v>230247</v>
      </c>
      <c r="D13" s="139">
        <v>188131</v>
      </c>
      <c r="E13" s="262">
        <v>24.1955</v>
      </c>
    </row>
    <row r="14" spans="1:5" s="16" customFormat="1" ht="26.25" customHeight="1">
      <c r="A14" s="20" t="s">
        <v>39</v>
      </c>
      <c r="B14" s="98">
        <v>390449.6</v>
      </c>
      <c r="C14" s="98">
        <v>1709748.2</v>
      </c>
      <c r="D14" s="139">
        <v>1487268.8</v>
      </c>
      <c r="E14" s="262">
        <v>14.732475965339942</v>
      </c>
    </row>
    <row r="15" spans="1:5" s="16" customFormat="1" ht="26.25" customHeight="1">
      <c r="A15" s="20" t="s">
        <v>40</v>
      </c>
      <c r="B15" s="98">
        <v>155343</v>
      </c>
      <c r="C15" s="98">
        <v>759698</v>
      </c>
      <c r="D15" s="139">
        <v>713263</v>
      </c>
      <c r="E15" s="262">
        <v>5.9675</v>
      </c>
    </row>
    <row r="16" spans="1:5" s="16" customFormat="1" ht="26.25" customHeight="1">
      <c r="A16" s="20" t="s">
        <v>41</v>
      </c>
      <c r="B16" s="98">
        <v>748350</v>
      </c>
      <c r="C16" s="98">
        <v>3264875</v>
      </c>
      <c r="D16" s="139">
        <v>2761719</v>
      </c>
      <c r="E16" s="262">
        <v>17.793999999999997</v>
      </c>
    </row>
    <row r="17" spans="1:5" s="16" customFormat="1" ht="26.25" customHeight="1">
      <c r="A17" s="35" t="s">
        <v>42</v>
      </c>
      <c r="B17" s="98">
        <v>3417304</v>
      </c>
      <c r="C17" s="98">
        <v>15268078</v>
      </c>
      <c r="D17" s="139">
        <v>12975769</v>
      </c>
      <c r="E17" s="262">
        <v>17.7</v>
      </c>
    </row>
    <row r="18" spans="1:5" s="17" customFormat="1" ht="26.25" customHeight="1">
      <c r="A18" s="5" t="s">
        <v>43</v>
      </c>
      <c r="B18" s="98">
        <v>16483</v>
      </c>
      <c r="C18" s="98">
        <v>61366</v>
      </c>
      <c r="D18" s="139">
        <v>82585</v>
      </c>
      <c r="E18" s="284">
        <v>-25.7</v>
      </c>
    </row>
    <row r="19" spans="1:5" s="17" customFormat="1" ht="26.25" customHeight="1">
      <c r="A19" s="35" t="s">
        <v>44</v>
      </c>
      <c r="B19" s="265">
        <v>98.12</v>
      </c>
      <c r="C19" s="265">
        <v>98.35</v>
      </c>
      <c r="D19" s="266">
        <v>98.04</v>
      </c>
      <c r="E19" s="262">
        <v>0.31</v>
      </c>
    </row>
    <row r="20" spans="1:5" s="17" customFormat="1" ht="26.25" customHeight="1">
      <c r="A20" s="35" t="s">
        <v>45</v>
      </c>
      <c r="B20" s="111" t="s">
        <v>46</v>
      </c>
      <c r="C20" s="265">
        <v>409.17</v>
      </c>
      <c r="D20" s="265">
        <v>376.52</v>
      </c>
      <c r="E20" s="255">
        <v>32.65</v>
      </c>
    </row>
    <row r="21" spans="1:6" s="17" customFormat="1" ht="26.25" customHeight="1">
      <c r="A21" s="23" t="s">
        <v>47</v>
      </c>
      <c r="B21" s="111" t="s">
        <v>46</v>
      </c>
      <c r="C21" s="265">
        <v>33.73248146753777</v>
      </c>
      <c r="D21" s="265">
        <v>35.70480279345769</v>
      </c>
      <c r="E21" s="302">
        <v>-1.9723213259199213</v>
      </c>
      <c r="F21" s="51"/>
    </row>
    <row r="22" spans="1:6" s="17" customFormat="1" ht="26.25" customHeight="1">
      <c r="A22" s="23" t="s">
        <v>48</v>
      </c>
      <c r="B22" s="111" t="s">
        <v>46</v>
      </c>
      <c r="C22" s="265">
        <v>17.18404205294418</v>
      </c>
      <c r="D22" s="265">
        <v>18.64867497044086</v>
      </c>
      <c r="E22" s="302">
        <v>-1.464632917496683</v>
      </c>
      <c r="F22" s="51"/>
    </row>
    <row r="23" spans="1:6" s="17" customFormat="1" ht="26.25" customHeight="1">
      <c r="A23" s="23" t="s">
        <v>49</v>
      </c>
      <c r="B23" s="111" t="s">
        <v>46</v>
      </c>
      <c r="C23" s="265">
        <v>12</v>
      </c>
      <c r="D23" s="265">
        <v>12</v>
      </c>
      <c r="E23" s="302">
        <v>0</v>
      </c>
      <c r="F23" s="51"/>
    </row>
    <row r="24" spans="1:6" s="17" customFormat="1" ht="26.25" customHeight="1">
      <c r="A24" s="23" t="s">
        <v>50</v>
      </c>
      <c r="B24" s="111" t="s">
        <v>46</v>
      </c>
      <c r="C24" s="265">
        <v>103.54037232122218</v>
      </c>
      <c r="D24" s="265">
        <v>97.16906064068739</v>
      </c>
      <c r="E24" s="302">
        <v>6.371311680534788</v>
      </c>
      <c r="F24" s="51"/>
    </row>
    <row r="25" spans="1:6" s="16" customFormat="1" ht="26.25" customHeight="1">
      <c r="A25" s="23" t="s">
        <v>51</v>
      </c>
      <c r="B25" s="111" t="s">
        <v>46</v>
      </c>
      <c r="C25" s="265">
        <v>7.752393411328192</v>
      </c>
      <c r="D25" s="265">
        <v>8.561180309638042</v>
      </c>
      <c r="E25" s="302">
        <v>-0.8087868983098495</v>
      </c>
      <c r="F25" s="51"/>
    </row>
    <row r="26" spans="1:6" s="16" customFormat="1" ht="26.25" customHeight="1">
      <c r="A26" s="23" t="s">
        <v>52</v>
      </c>
      <c r="B26" s="111" t="s">
        <v>46</v>
      </c>
      <c r="C26" s="264">
        <v>221.644462161425</v>
      </c>
      <c r="D26" s="264">
        <v>191.17509053306196</v>
      </c>
      <c r="E26" s="255">
        <v>30.469371628363035</v>
      </c>
      <c r="F26" s="34"/>
    </row>
    <row r="27" spans="1:5" s="16" customFormat="1" ht="26.25" customHeight="1">
      <c r="A27" s="23" t="s">
        <v>53</v>
      </c>
      <c r="B27" s="111" t="s">
        <v>46</v>
      </c>
      <c r="C27" s="264">
        <v>701703.3</v>
      </c>
      <c r="D27" s="264">
        <v>633825.1</v>
      </c>
      <c r="E27" s="255">
        <v>10.709295040540368</v>
      </c>
    </row>
    <row r="28" spans="1:6" ht="26.25" customHeight="1">
      <c r="A28" s="23" t="s">
        <v>54</v>
      </c>
      <c r="B28" s="111" t="s">
        <v>46</v>
      </c>
      <c r="C28" s="264">
        <v>225276.4</v>
      </c>
      <c r="D28" s="264">
        <v>195905.2</v>
      </c>
      <c r="E28" s="255">
        <v>14.992557624810374</v>
      </c>
      <c r="F28" s="44"/>
    </row>
    <row r="29" spans="1:5" ht="26.25" customHeight="1">
      <c r="A29" s="24" t="s">
        <v>55</v>
      </c>
      <c r="B29" s="111" t="s">
        <v>46</v>
      </c>
      <c r="C29" s="98">
        <v>-101288.8</v>
      </c>
      <c r="D29" s="98">
        <v>-44044.3</v>
      </c>
      <c r="E29" s="255">
        <v>129.97027992271418</v>
      </c>
    </row>
    <row r="30" spans="1:5" ht="33.75" customHeight="1">
      <c r="A30" s="312"/>
      <c r="B30" s="312"/>
      <c r="C30" s="312"/>
      <c r="D30" s="312"/>
      <c r="E30" s="312"/>
    </row>
  </sheetData>
  <sheetProtection/>
  <mergeCells count="6">
    <mergeCell ref="A1:E1"/>
    <mergeCell ref="D2:E2"/>
    <mergeCell ref="A30:E30"/>
    <mergeCell ref="A3:A4"/>
    <mergeCell ref="B3:B4"/>
    <mergeCell ref="E3:E4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2" sqref="C22"/>
    </sheetView>
  </sheetViews>
  <sheetFormatPr defaultColWidth="9.140625" defaultRowHeight="24.75" customHeight="1"/>
  <cols>
    <col min="1" max="1" width="27.140625" style="100" customWidth="1"/>
    <col min="2" max="3" width="9.00390625" style="99" bestFit="1" customWidth="1"/>
    <col min="4" max="4" width="10.8515625" style="0" customWidth="1"/>
    <col min="5" max="5" width="10.57421875" style="0" customWidth="1"/>
    <col min="6" max="6" width="9.57421875" style="112" bestFit="1" customWidth="1"/>
  </cols>
  <sheetData>
    <row r="1" spans="1:6" ht="24.75" customHeight="1">
      <c r="A1" s="319" t="s">
        <v>56</v>
      </c>
      <c r="B1" s="319"/>
      <c r="C1" s="319"/>
      <c r="D1" s="319"/>
      <c r="E1" s="319"/>
      <c r="F1" s="319"/>
    </row>
    <row r="3" spans="1:6" ht="24.75" customHeight="1">
      <c r="A3" s="313" t="s">
        <v>57</v>
      </c>
      <c r="B3" s="315" t="s">
        <v>58</v>
      </c>
      <c r="C3" s="315" t="s">
        <v>59</v>
      </c>
      <c r="D3" s="6" t="s">
        <v>25</v>
      </c>
      <c r="E3" s="7" t="s">
        <v>26</v>
      </c>
      <c r="F3" s="317" t="s">
        <v>27</v>
      </c>
    </row>
    <row r="4" spans="1:6" ht="24.75" customHeight="1">
      <c r="A4" s="314"/>
      <c r="B4" s="316"/>
      <c r="C4" s="316"/>
      <c r="D4" s="8" t="s">
        <v>28</v>
      </c>
      <c r="E4" s="9" t="s">
        <v>29</v>
      </c>
      <c r="F4" s="318"/>
    </row>
    <row r="5" spans="1:6" ht="28.5" customHeight="1">
      <c r="A5" s="18" t="s">
        <v>60</v>
      </c>
      <c r="B5" s="98" t="s">
        <v>61</v>
      </c>
      <c r="C5" s="98">
        <v>52790</v>
      </c>
      <c r="D5" s="98">
        <v>448340</v>
      </c>
      <c r="E5" s="139">
        <v>499951</v>
      </c>
      <c r="F5" s="284">
        <v>-10.3</v>
      </c>
    </row>
    <row r="6" spans="1:6" ht="28.5" customHeight="1">
      <c r="A6" s="18" t="s">
        <v>62</v>
      </c>
      <c r="B6" s="98" t="s">
        <v>63</v>
      </c>
      <c r="C6" s="98">
        <v>161664</v>
      </c>
      <c r="D6" s="98">
        <v>669643</v>
      </c>
      <c r="E6" s="139">
        <v>630884</v>
      </c>
      <c r="F6" s="284">
        <v>6.1</v>
      </c>
    </row>
    <row r="7" spans="1:6" ht="28.5" customHeight="1">
      <c r="A7" s="18" t="s">
        <v>64</v>
      </c>
      <c r="B7" s="98" t="s">
        <v>63</v>
      </c>
      <c r="C7" s="98">
        <v>352251</v>
      </c>
      <c r="D7" s="98">
        <v>1560884</v>
      </c>
      <c r="E7" s="139">
        <v>1572814</v>
      </c>
      <c r="F7" s="284">
        <v>-0.8</v>
      </c>
    </row>
    <row r="8" spans="1:6" ht="28.5" customHeight="1">
      <c r="A8" s="18" t="s">
        <v>65</v>
      </c>
      <c r="B8" s="98" t="s">
        <v>63</v>
      </c>
      <c r="C8" s="98">
        <v>13735</v>
      </c>
      <c r="D8" s="98">
        <v>89394</v>
      </c>
      <c r="E8" s="139">
        <v>77120</v>
      </c>
      <c r="F8" s="284">
        <v>15.9</v>
      </c>
    </row>
    <row r="9" spans="1:6" ht="28.5" customHeight="1">
      <c r="A9" s="18" t="s">
        <v>66</v>
      </c>
      <c r="B9" s="98" t="s">
        <v>63</v>
      </c>
      <c r="C9" s="98">
        <v>36677</v>
      </c>
      <c r="D9" s="98">
        <v>164275</v>
      </c>
      <c r="E9" s="139">
        <v>128074</v>
      </c>
      <c r="F9" s="284">
        <v>28.3</v>
      </c>
    </row>
    <row r="10" spans="1:6" ht="28.5" customHeight="1">
      <c r="A10" s="18" t="s">
        <v>67</v>
      </c>
      <c r="B10" s="98" t="s">
        <v>63</v>
      </c>
      <c r="C10" s="98">
        <v>79662</v>
      </c>
      <c r="D10" s="98">
        <v>378190</v>
      </c>
      <c r="E10" s="139">
        <v>503766</v>
      </c>
      <c r="F10" s="284">
        <v>-24.9</v>
      </c>
    </row>
    <row r="11" spans="1:6" ht="28.5" customHeight="1">
      <c r="A11" s="18" t="s">
        <v>68</v>
      </c>
      <c r="B11" s="98" t="s">
        <v>63</v>
      </c>
      <c r="C11" s="98">
        <v>828709</v>
      </c>
      <c r="D11" s="98">
        <v>3955210</v>
      </c>
      <c r="E11" s="139">
        <v>3075902</v>
      </c>
      <c r="F11" s="284">
        <v>28.6</v>
      </c>
    </row>
    <row r="12" spans="1:6" ht="28.5" customHeight="1">
      <c r="A12" s="18" t="s">
        <v>69</v>
      </c>
      <c r="B12" s="98" t="s">
        <v>63</v>
      </c>
      <c r="C12" s="98">
        <v>223006</v>
      </c>
      <c r="D12" s="98">
        <v>1037948</v>
      </c>
      <c r="E12" s="139">
        <v>717490</v>
      </c>
      <c r="F12" s="284">
        <v>44.7</v>
      </c>
    </row>
    <row r="13" spans="1:6" ht="28.5" customHeight="1">
      <c r="A13" s="18" t="s">
        <v>70</v>
      </c>
      <c r="B13" s="98" t="s">
        <v>63</v>
      </c>
      <c r="C13" s="98">
        <v>329721</v>
      </c>
      <c r="D13" s="98">
        <v>1544430</v>
      </c>
      <c r="E13" s="139">
        <v>1136053</v>
      </c>
      <c r="F13" s="284">
        <v>35.9</v>
      </c>
    </row>
    <row r="14" spans="1:6" ht="28.5" customHeight="1">
      <c r="A14" s="18" t="s">
        <v>71</v>
      </c>
      <c r="B14" s="98" t="s">
        <v>63</v>
      </c>
      <c r="C14" s="98">
        <v>46401</v>
      </c>
      <c r="D14" s="98">
        <v>270584</v>
      </c>
      <c r="E14" s="139">
        <v>257237</v>
      </c>
      <c r="F14" s="284">
        <v>5.2</v>
      </c>
    </row>
    <row r="15" spans="1:6" ht="28.5" customHeight="1">
      <c r="A15" s="18" t="s">
        <v>72</v>
      </c>
      <c r="B15" s="98" t="s">
        <v>63</v>
      </c>
      <c r="C15" s="98">
        <v>40408</v>
      </c>
      <c r="D15" s="98">
        <v>196019</v>
      </c>
      <c r="E15" s="139">
        <v>192351</v>
      </c>
      <c r="F15" s="284">
        <v>1.9</v>
      </c>
    </row>
    <row r="16" spans="1:6" ht="28.5" customHeight="1">
      <c r="A16" s="18" t="s">
        <v>73</v>
      </c>
      <c r="B16" s="98" t="s">
        <v>63</v>
      </c>
      <c r="C16" s="98">
        <v>386948</v>
      </c>
      <c r="D16" s="98">
        <v>1630607</v>
      </c>
      <c r="E16" s="139">
        <v>1715541</v>
      </c>
      <c r="F16" s="284">
        <v>-5</v>
      </c>
    </row>
    <row r="17" spans="1:6" ht="28.5" customHeight="1">
      <c r="A17" s="18" t="s">
        <v>74</v>
      </c>
      <c r="B17" s="98" t="s">
        <v>75</v>
      </c>
      <c r="C17" s="98">
        <v>5295993</v>
      </c>
      <c r="D17" s="98">
        <v>19913458</v>
      </c>
      <c r="E17" s="139">
        <v>18907438</v>
      </c>
      <c r="F17" s="284">
        <v>5.3</v>
      </c>
    </row>
    <row r="18" spans="1:6" ht="28.5" customHeight="1">
      <c r="A18" s="18" t="s">
        <v>76</v>
      </c>
      <c r="B18" s="98" t="s">
        <v>63</v>
      </c>
      <c r="C18" s="98">
        <v>31178</v>
      </c>
      <c r="D18" s="98">
        <v>131034</v>
      </c>
      <c r="E18" s="139">
        <v>202970</v>
      </c>
      <c r="F18" s="284">
        <v>-35.4</v>
      </c>
    </row>
    <row r="19" spans="1:6" ht="28.5" customHeight="1">
      <c r="A19" s="18" t="s">
        <v>77</v>
      </c>
      <c r="B19" s="98" t="s">
        <v>78</v>
      </c>
      <c r="C19" s="98">
        <v>15424</v>
      </c>
      <c r="D19" s="98">
        <v>83520</v>
      </c>
      <c r="E19" s="139">
        <v>61251</v>
      </c>
      <c r="F19" s="284">
        <v>36.4</v>
      </c>
    </row>
    <row r="20" spans="1:6" ht="28.5" customHeight="1">
      <c r="A20" s="263" t="s">
        <v>79</v>
      </c>
      <c r="B20" s="261" t="s">
        <v>80</v>
      </c>
      <c r="C20" s="261">
        <v>493965</v>
      </c>
      <c r="D20" s="261">
        <v>2116988</v>
      </c>
      <c r="E20" s="260">
        <v>2297121</v>
      </c>
      <c r="F20" s="285">
        <v>-7.8</v>
      </c>
    </row>
    <row r="21" ht="28.5" customHeight="1"/>
    <row r="22" ht="28.5" customHeight="1"/>
    <row r="23" ht="28.5" customHeight="1"/>
    <row r="24" ht="39" customHeight="1"/>
    <row r="25" ht="39" customHeight="1"/>
  </sheetData>
  <sheetProtection/>
  <mergeCells count="5">
    <mergeCell ref="A1:F1"/>
    <mergeCell ref="A3:A4"/>
    <mergeCell ref="B3:B4"/>
    <mergeCell ref="C3:C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J11" sqref="J11"/>
    </sheetView>
  </sheetViews>
  <sheetFormatPr defaultColWidth="9.140625" defaultRowHeight="14.25"/>
  <cols>
    <col min="1" max="1" width="18.7109375" style="0" customWidth="1"/>
    <col min="2" max="2" width="10.140625" style="0" customWidth="1"/>
    <col min="3" max="3" width="14.28125" style="0" customWidth="1"/>
    <col min="4" max="4" width="13.140625" style="0" customWidth="1"/>
    <col min="5" max="5" width="12.28125" style="0" customWidth="1"/>
  </cols>
  <sheetData>
    <row r="1" spans="1:5" ht="25.5">
      <c r="A1" s="320" t="s">
        <v>81</v>
      </c>
      <c r="B1" s="320"/>
      <c r="C1" s="320"/>
      <c r="D1" s="320"/>
      <c r="E1" s="320"/>
    </row>
    <row r="2" spans="1:5" ht="20.25">
      <c r="A2" s="203"/>
      <c r="B2" s="203"/>
      <c r="C2" s="203"/>
      <c r="D2" s="321" t="s">
        <v>22</v>
      </c>
      <c r="E2" s="321"/>
    </row>
    <row r="3" spans="1:5" ht="33" customHeight="1">
      <c r="A3" s="324" t="s">
        <v>82</v>
      </c>
      <c r="B3" s="322" t="s">
        <v>1</v>
      </c>
      <c r="C3" s="323"/>
      <c r="D3" s="323"/>
      <c r="E3" s="323"/>
    </row>
    <row r="4" spans="1:5" ht="33" customHeight="1">
      <c r="A4" s="325"/>
      <c r="B4" s="207" t="s">
        <v>59</v>
      </c>
      <c r="C4" s="208" t="s">
        <v>83</v>
      </c>
      <c r="D4" s="208" t="s">
        <v>84</v>
      </c>
      <c r="E4" s="209" t="s">
        <v>85</v>
      </c>
    </row>
    <row r="5" spans="1:5" ht="33" customHeight="1">
      <c r="A5" s="204" t="s">
        <v>86</v>
      </c>
      <c r="B5" s="205">
        <v>810192</v>
      </c>
      <c r="C5" s="206">
        <v>3617478</v>
      </c>
      <c r="D5" s="206">
        <v>3140061</v>
      </c>
      <c r="E5" s="286">
        <v>14.76248582431997</v>
      </c>
    </row>
    <row r="6" spans="1:5" ht="33" customHeight="1">
      <c r="A6" s="210" t="s">
        <v>87</v>
      </c>
      <c r="B6" s="287">
        <v>223501</v>
      </c>
      <c r="C6" s="287">
        <v>1080287</v>
      </c>
      <c r="D6" s="287">
        <v>915038</v>
      </c>
      <c r="E6" s="270">
        <v>19.490533726468197</v>
      </c>
    </row>
    <row r="7" spans="1:5" ht="33" customHeight="1">
      <c r="A7" s="210" t="s">
        <v>88</v>
      </c>
      <c r="B7" s="287">
        <v>34265</v>
      </c>
      <c r="C7" s="287">
        <v>151551</v>
      </c>
      <c r="D7" s="287">
        <v>160100</v>
      </c>
      <c r="E7" s="270">
        <v>-6.575883822610872</v>
      </c>
    </row>
    <row r="8" spans="1:5" ht="33" customHeight="1">
      <c r="A8" s="210" t="s">
        <v>89</v>
      </c>
      <c r="B8" s="287">
        <v>8227</v>
      </c>
      <c r="C8" s="287">
        <v>63542</v>
      </c>
      <c r="D8" s="287">
        <v>63929</v>
      </c>
      <c r="E8" s="270">
        <v>-5.397339235714619</v>
      </c>
    </row>
    <row r="9" spans="1:5" ht="33" customHeight="1">
      <c r="A9" s="210" t="s">
        <v>90</v>
      </c>
      <c r="B9" s="287">
        <v>201732</v>
      </c>
      <c r="C9" s="287">
        <v>878908</v>
      </c>
      <c r="D9" s="287">
        <v>766454</v>
      </c>
      <c r="E9" s="270">
        <v>10.393409128271239</v>
      </c>
    </row>
    <row r="10" spans="1:5" ht="33" customHeight="1">
      <c r="A10" s="210" t="s">
        <v>91</v>
      </c>
      <c r="B10" s="287">
        <v>115186</v>
      </c>
      <c r="C10" s="287">
        <v>492393</v>
      </c>
      <c r="D10" s="287">
        <v>395875</v>
      </c>
      <c r="E10" s="270">
        <v>24.871886327754964</v>
      </c>
    </row>
    <row r="11" spans="1:5" ht="33" customHeight="1">
      <c r="A11" s="211" t="s">
        <v>92</v>
      </c>
      <c r="B11" s="287">
        <v>49840</v>
      </c>
      <c r="C11" s="287">
        <v>207551</v>
      </c>
      <c r="D11" s="287">
        <v>190696</v>
      </c>
      <c r="E11" s="270">
        <v>15.59257928850107</v>
      </c>
    </row>
    <row r="12" spans="1:5" ht="33" customHeight="1">
      <c r="A12" s="211" t="s">
        <v>93</v>
      </c>
      <c r="B12" s="287">
        <v>87915</v>
      </c>
      <c r="C12" s="287">
        <v>373974</v>
      </c>
      <c r="D12" s="287">
        <v>309881</v>
      </c>
      <c r="E12" s="270">
        <v>17.42934061785007</v>
      </c>
    </row>
    <row r="13" spans="1:5" ht="33" customHeight="1">
      <c r="A13" s="211" t="s">
        <v>94</v>
      </c>
      <c r="B13" s="287">
        <v>65211</v>
      </c>
      <c r="C13" s="287">
        <v>262206</v>
      </c>
      <c r="D13" s="287">
        <v>250014</v>
      </c>
      <c r="E13" s="270">
        <v>7.066426280128317</v>
      </c>
    </row>
    <row r="14" spans="1:5" ht="33" customHeight="1">
      <c r="A14" s="211" t="s">
        <v>95</v>
      </c>
      <c r="B14" s="287">
        <v>24315</v>
      </c>
      <c r="C14" s="287">
        <v>107066</v>
      </c>
      <c r="D14" s="287">
        <v>88074</v>
      </c>
      <c r="E14" s="270">
        <v>25.259259259259256</v>
      </c>
    </row>
    <row r="15" spans="1:5" ht="33" customHeight="1">
      <c r="A15" s="212" t="s">
        <v>96</v>
      </c>
      <c r="B15" s="288">
        <v>27492</v>
      </c>
      <c r="C15" s="288">
        <v>116769</v>
      </c>
      <c r="D15" s="288">
        <v>82834</v>
      </c>
      <c r="E15" s="267">
        <v>46.76683487456842</v>
      </c>
    </row>
  </sheetData>
  <sheetProtection/>
  <mergeCells count="4">
    <mergeCell ref="A1:E1"/>
    <mergeCell ref="D2:E2"/>
    <mergeCell ref="B3:E3"/>
    <mergeCell ref="A3:A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zoomScalePageLayoutView="0" workbookViewId="0" topLeftCell="A1">
      <selection activeCell="J6" sqref="J6"/>
    </sheetView>
  </sheetViews>
  <sheetFormatPr defaultColWidth="9.140625" defaultRowHeight="14.25"/>
  <cols>
    <col min="1" max="1" width="15.7109375" style="0" customWidth="1"/>
    <col min="2" max="2" width="16.421875" style="0" customWidth="1"/>
    <col min="3" max="3" width="12.7109375" style="0" customWidth="1"/>
    <col min="4" max="4" width="14.7109375" style="0" customWidth="1"/>
  </cols>
  <sheetData>
    <row r="1" spans="1:4" ht="25.5">
      <c r="A1" s="326" t="s">
        <v>97</v>
      </c>
      <c r="B1" s="326"/>
      <c r="C1" s="326"/>
      <c r="D1" s="326"/>
    </row>
    <row r="2" spans="1:4" ht="20.25">
      <c r="A2" s="213"/>
      <c r="B2" s="213"/>
      <c r="C2" s="327" t="s">
        <v>0</v>
      </c>
      <c r="D2" s="327"/>
    </row>
    <row r="3" spans="1:4" ht="27.75" customHeight="1">
      <c r="A3" s="330"/>
      <c r="B3" s="328" t="s">
        <v>1</v>
      </c>
      <c r="C3" s="329"/>
      <c r="D3" s="329"/>
    </row>
    <row r="4" spans="1:4" ht="27.75" customHeight="1">
      <c r="A4" s="331"/>
      <c r="B4" s="224" t="s">
        <v>83</v>
      </c>
      <c r="C4" s="224" t="s">
        <v>98</v>
      </c>
      <c r="D4" s="225" t="s">
        <v>85</v>
      </c>
    </row>
    <row r="5" spans="1:4" ht="27.75" customHeight="1">
      <c r="A5" s="214" t="s">
        <v>99</v>
      </c>
      <c r="B5" s="215">
        <v>1709748.2</v>
      </c>
      <c r="C5" s="215">
        <v>1487268.8</v>
      </c>
      <c r="D5" s="216">
        <v>14.732475965339942</v>
      </c>
    </row>
    <row r="6" spans="1:4" ht="27.75" customHeight="1">
      <c r="A6" s="217" t="s">
        <v>100</v>
      </c>
      <c r="B6" s="218">
        <v>1226743</v>
      </c>
      <c r="C6" s="218">
        <v>1075855</v>
      </c>
      <c r="D6" s="219">
        <v>13.779499999999999</v>
      </c>
    </row>
    <row r="7" spans="1:4" ht="27.75" customHeight="1">
      <c r="A7" s="220" t="s">
        <v>101</v>
      </c>
      <c r="B7" s="221">
        <v>554735</v>
      </c>
      <c r="C7" s="221">
        <v>501311</v>
      </c>
      <c r="D7" s="151">
        <v>9.534285104456107</v>
      </c>
    </row>
    <row r="8" spans="1:4" ht="27.75" customHeight="1">
      <c r="A8" s="220" t="s">
        <v>10</v>
      </c>
      <c r="B8" s="221">
        <v>145490</v>
      </c>
      <c r="C8" s="221">
        <v>109017</v>
      </c>
      <c r="D8" s="151">
        <v>37.44955373932505</v>
      </c>
    </row>
    <row r="9" spans="1:4" ht="27.75" customHeight="1">
      <c r="A9" s="220" t="s">
        <v>14</v>
      </c>
      <c r="B9" s="221">
        <v>119897</v>
      </c>
      <c r="C9" s="221">
        <v>103997</v>
      </c>
      <c r="D9" s="151">
        <v>13.010985893823857</v>
      </c>
    </row>
    <row r="10" spans="1:4" ht="27.75" customHeight="1">
      <c r="A10" s="220" t="s">
        <v>15</v>
      </c>
      <c r="B10" s="221">
        <v>104917</v>
      </c>
      <c r="C10" s="221">
        <v>90529</v>
      </c>
      <c r="D10" s="151">
        <v>15.041312728517925</v>
      </c>
    </row>
    <row r="11" spans="1:4" ht="27.75" customHeight="1">
      <c r="A11" s="220" t="s">
        <v>16</v>
      </c>
      <c r="B11" s="221">
        <v>158296</v>
      </c>
      <c r="C11" s="221">
        <v>149439</v>
      </c>
      <c r="D11" s="151">
        <v>6.849543961081103</v>
      </c>
    </row>
    <row r="12" spans="1:4" ht="27.75" customHeight="1">
      <c r="A12" s="220" t="s">
        <v>17</v>
      </c>
      <c r="B12" s="221">
        <v>143408</v>
      </c>
      <c r="C12" s="221">
        <v>121563</v>
      </c>
      <c r="D12" s="151">
        <v>17.918659460526644</v>
      </c>
    </row>
    <row r="13" spans="1:4" ht="27.75" customHeight="1">
      <c r="A13" s="217" t="s">
        <v>102</v>
      </c>
      <c r="B13" s="218">
        <v>483005.2</v>
      </c>
      <c r="C13" s="218">
        <v>411413.8</v>
      </c>
      <c r="D13" s="219">
        <v>17.335708841074347</v>
      </c>
    </row>
    <row r="14" spans="1:4" ht="27.75" customHeight="1">
      <c r="A14" s="220" t="s">
        <v>12</v>
      </c>
      <c r="B14" s="221">
        <v>111311.7</v>
      </c>
      <c r="C14" s="221">
        <v>97840.7</v>
      </c>
      <c r="D14" s="151">
        <v>13.208094893025084</v>
      </c>
    </row>
    <row r="15" spans="1:4" ht="27.75" customHeight="1">
      <c r="A15" s="220" t="s">
        <v>308</v>
      </c>
      <c r="B15" s="221">
        <v>16110.6</v>
      </c>
      <c r="C15" s="221">
        <v>20493</v>
      </c>
      <c r="D15" s="151">
        <v>-23.445842482799012</v>
      </c>
    </row>
    <row r="16" spans="1:4" ht="27.75" customHeight="1">
      <c r="A16" s="220" t="s">
        <v>307</v>
      </c>
      <c r="B16" s="221">
        <v>57977.2</v>
      </c>
      <c r="C16" s="221">
        <v>49155.8</v>
      </c>
      <c r="D16" s="151">
        <v>16.758899255021774</v>
      </c>
    </row>
    <row r="17" spans="1:4" ht="27.75" customHeight="1">
      <c r="A17" s="220" t="s">
        <v>13</v>
      </c>
      <c r="B17" s="221">
        <v>183206.6</v>
      </c>
      <c r="C17" s="221">
        <v>144068.4</v>
      </c>
      <c r="D17" s="151">
        <v>29.922970963792213</v>
      </c>
    </row>
    <row r="18" spans="1:4" ht="27.75" customHeight="1">
      <c r="A18" s="222" t="s">
        <v>103</v>
      </c>
      <c r="B18" s="223">
        <v>114399.1</v>
      </c>
      <c r="C18" s="223">
        <v>99855.9</v>
      </c>
      <c r="D18" s="152">
        <v>12.766930146340885</v>
      </c>
    </row>
  </sheetData>
  <sheetProtection/>
  <mergeCells count="4">
    <mergeCell ref="A1:D1"/>
    <mergeCell ref="C2:D2"/>
    <mergeCell ref="B3:D3"/>
    <mergeCell ref="A3:A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13.421875" style="169" customWidth="1"/>
    <col min="2" max="2" width="14.140625" style="169" customWidth="1"/>
    <col min="3" max="3" width="10.00390625" style="169" customWidth="1"/>
    <col min="4" max="4" width="11.28125" style="169" customWidth="1"/>
    <col min="5" max="5" width="8.7109375" style="169" customWidth="1"/>
    <col min="6" max="6" width="9.00390625" style="169" bestFit="1" customWidth="1"/>
    <col min="7" max="16384" width="9.00390625" style="169" customWidth="1"/>
  </cols>
  <sheetData>
    <row r="1" spans="1:5" ht="26.25" customHeight="1">
      <c r="A1" s="335" t="s">
        <v>104</v>
      </c>
      <c r="B1" s="335"/>
      <c r="C1" s="335"/>
      <c r="D1" s="335"/>
      <c r="E1" s="335"/>
    </row>
    <row r="2" spans="1:5" ht="24" customHeight="1">
      <c r="A2" s="170"/>
      <c r="B2" s="170"/>
      <c r="C2" s="170"/>
      <c r="D2" s="336" t="s">
        <v>105</v>
      </c>
      <c r="E2" s="336"/>
    </row>
    <row r="3" spans="1:5" s="173" customFormat="1" ht="27.75" customHeight="1">
      <c r="A3" s="334"/>
      <c r="B3" s="337" t="s">
        <v>106</v>
      </c>
      <c r="C3" s="334"/>
      <c r="D3" s="338" t="s">
        <v>107</v>
      </c>
      <c r="E3" s="337"/>
    </row>
    <row r="4" spans="1:5" s="173" customFormat="1" ht="29.25" customHeight="1">
      <c r="A4" s="334"/>
      <c r="B4" s="172" t="s">
        <v>108</v>
      </c>
      <c r="C4" s="172" t="s">
        <v>109</v>
      </c>
      <c r="D4" s="172" t="s">
        <v>108</v>
      </c>
      <c r="E4" s="171" t="s">
        <v>109</v>
      </c>
    </row>
    <row r="5" spans="1:5" s="173" customFormat="1" ht="30" customHeight="1">
      <c r="A5" s="174" t="s">
        <v>110</v>
      </c>
      <c r="B5" s="175">
        <v>439807</v>
      </c>
      <c r="C5" s="176">
        <v>9.198281855199127</v>
      </c>
      <c r="D5" s="175">
        <v>265277</v>
      </c>
      <c r="E5" s="177">
        <v>4.715569748668742</v>
      </c>
    </row>
    <row r="6" spans="1:5" s="173" customFormat="1" ht="30" customHeight="1">
      <c r="A6" s="178" t="s">
        <v>9</v>
      </c>
      <c r="B6" s="179">
        <v>35584</v>
      </c>
      <c r="C6" s="180">
        <v>-0.7281350258055568</v>
      </c>
      <c r="D6" s="179">
        <v>5759</v>
      </c>
      <c r="E6" s="181">
        <v>-40.896962233169134</v>
      </c>
    </row>
    <row r="7" spans="1:5" s="173" customFormat="1" ht="27.75" customHeight="1">
      <c r="A7" s="178" t="s">
        <v>10</v>
      </c>
      <c r="B7" s="179">
        <v>85985</v>
      </c>
      <c r="C7" s="180">
        <v>14.434581242763429</v>
      </c>
      <c r="D7" s="179">
        <v>76403</v>
      </c>
      <c r="E7" s="181">
        <v>15.25221746213721</v>
      </c>
    </row>
    <row r="8" spans="1:11" s="173" customFormat="1" ht="27.75" customHeight="1">
      <c r="A8" s="178" t="s">
        <v>11</v>
      </c>
      <c r="B8" s="179">
        <v>6741</v>
      </c>
      <c r="C8" s="180">
        <v>21.525148729042726</v>
      </c>
      <c r="D8" s="179">
        <v>1747</v>
      </c>
      <c r="E8" s="181">
        <v>1.8658892128279945</v>
      </c>
      <c r="K8" s="182"/>
    </row>
    <row r="9" spans="1:8" s="173" customFormat="1" ht="27.75" customHeight="1">
      <c r="A9" s="178" t="s">
        <v>12</v>
      </c>
      <c r="B9" s="179">
        <v>36887.29</v>
      </c>
      <c r="C9" s="180">
        <v>15.99145706853055</v>
      </c>
      <c r="D9" s="179">
        <v>19774.36</v>
      </c>
      <c r="E9" s="181">
        <v>18.47908080025549</v>
      </c>
      <c r="H9" s="182"/>
    </row>
    <row r="10" spans="1:5" s="173" customFormat="1" ht="27.75" customHeight="1">
      <c r="A10" s="178" t="s">
        <v>13</v>
      </c>
      <c r="B10" s="179">
        <v>22345.51</v>
      </c>
      <c r="C10" s="180">
        <v>17.738327073770094</v>
      </c>
      <c r="D10" s="179">
        <v>8907.35</v>
      </c>
      <c r="E10" s="181">
        <v>20.216399912004036</v>
      </c>
    </row>
    <row r="11" spans="1:5" s="173" customFormat="1" ht="27.75" customHeight="1">
      <c r="A11" s="178" t="s">
        <v>14</v>
      </c>
      <c r="B11" s="179">
        <v>24174.78</v>
      </c>
      <c r="C11" s="180">
        <v>24.20731378366922</v>
      </c>
      <c r="D11" s="179">
        <v>7671.13</v>
      </c>
      <c r="E11" s="181">
        <v>16.425931687623788</v>
      </c>
    </row>
    <row r="12" spans="1:5" s="173" customFormat="1" ht="27.75" customHeight="1">
      <c r="A12" s="178" t="s">
        <v>15</v>
      </c>
      <c r="B12" s="179">
        <v>36536.88</v>
      </c>
      <c r="C12" s="180">
        <v>23.67134191479488</v>
      </c>
      <c r="D12" s="179">
        <v>12604.07</v>
      </c>
      <c r="E12" s="181">
        <v>28.064763588516485</v>
      </c>
    </row>
    <row r="13" spans="1:5" s="173" customFormat="1" ht="27.75" customHeight="1">
      <c r="A13" s="178" t="s">
        <v>111</v>
      </c>
      <c r="B13" s="179">
        <v>34512.93</v>
      </c>
      <c r="C13" s="180">
        <v>8.209286772906125</v>
      </c>
      <c r="D13" s="179">
        <v>10721.49</v>
      </c>
      <c r="E13" s="181">
        <v>5.601623990300169</v>
      </c>
    </row>
    <row r="14" spans="1:6" s="173" customFormat="1" ht="27.75" customHeight="1">
      <c r="A14" s="178" t="s">
        <v>17</v>
      </c>
      <c r="B14" s="179">
        <v>33470.63</v>
      </c>
      <c r="C14" s="180">
        <v>22.230751392736025</v>
      </c>
      <c r="D14" s="179">
        <v>18719.5</v>
      </c>
      <c r="E14" s="181">
        <v>31.44497841492222</v>
      </c>
      <c r="F14" s="183"/>
    </row>
    <row r="15" spans="1:6" s="173" customFormat="1" ht="27.75" customHeight="1">
      <c r="A15" s="178" t="s">
        <v>112</v>
      </c>
      <c r="B15" s="179">
        <v>93420.5</v>
      </c>
      <c r="C15" s="180">
        <v>1.3225658528077844</v>
      </c>
      <c r="D15" s="179">
        <v>75602.01</v>
      </c>
      <c r="E15" s="181">
        <v>-3.0452845994094133</v>
      </c>
      <c r="F15" s="183"/>
    </row>
    <row r="16" spans="1:5" s="173" customFormat="1" ht="27.75" customHeight="1">
      <c r="A16" s="178" t="s">
        <v>113</v>
      </c>
      <c r="B16" s="179"/>
      <c r="C16" s="180"/>
      <c r="D16" s="179"/>
      <c r="E16" s="181"/>
    </row>
    <row r="17" spans="1:5" s="173" customFormat="1" ht="27.75" customHeight="1">
      <c r="A17" s="184" t="s">
        <v>20</v>
      </c>
      <c r="B17" s="185">
        <v>5098.77</v>
      </c>
      <c r="C17" s="186">
        <v>1.8753583980531232</v>
      </c>
      <c r="D17" s="185">
        <v>2317.67</v>
      </c>
      <c r="E17" s="187">
        <v>-14.770863518353721</v>
      </c>
    </row>
    <row r="18" spans="1:5" ht="28.5" customHeight="1">
      <c r="A18" s="332" t="s">
        <v>297</v>
      </c>
      <c r="B18" s="333"/>
      <c r="C18" s="333"/>
      <c r="D18" s="333"/>
      <c r="E18" s="333"/>
    </row>
    <row r="19" ht="24" customHeight="1"/>
  </sheetData>
  <sheetProtection/>
  <mergeCells count="6">
    <mergeCell ref="A18:E18"/>
    <mergeCell ref="A3:A4"/>
    <mergeCell ref="A1:E1"/>
    <mergeCell ref="D2:E2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24.57421875" style="129" customWidth="1"/>
    <col min="2" max="2" width="11.421875" style="129" customWidth="1"/>
    <col min="3" max="3" width="10.57421875" style="129" customWidth="1"/>
    <col min="4" max="4" width="13.421875" style="129" customWidth="1"/>
    <col min="5" max="5" width="9.00390625" style="129" bestFit="1" customWidth="1"/>
    <col min="6" max="16384" width="9.00390625" style="129" customWidth="1"/>
  </cols>
  <sheetData>
    <row r="1" spans="1:5" ht="25.5">
      <c r="A1" s="319" t="s">
        <v>114</v>
      </c>
      <c r="B1" s="319"/>
      <c r="C1" s="319"/>
      <c r="D1" s="319"/>
      <c r="E1" s="319"/>
    </row>
    <row r="3" spans="1:5" ht="42.75" customHeight="1">
      <c r="A3" s="188" t="s">
        <v>115</v>
      </c>
      <c r="B3" s="189" t="s">
        <v>116</v>
      </c>
      <c r="C3" s="190" t="s">
        <v>117</v>
      </c>
      <c r="D3" s="190" t="s">
        <v>118</v>
      </c>
      <c r="E3" s="191" t="s">
        <v>119</v>
      </c>
    </row>
    <row r="4" spans="1:5" ht="23.25" customHeight="1">
      <c r="A4" s="192" t="s">
        <v>120</v>
      </c>
      <c r="B4" s="193" t="s">
        <v>121</v>
      </c>
      <c r="C4" s="194">
        <v>4676.46</v>
      </c>
      <c r="D4" s="194">
        <v>4495.97</v>
      </c>
      <c r="E4" s="195">
        <v>4.010000000000005</v>
      </c>
    </row>
    <row r="5" spans="1:5" ht="23.25" customHeight="1">
      <c r="A5" s="196" t="s">
        <v>122</v>
      </c>
      <c r="B5" s="140" t="s">
        <v>121</v>
      </c>
      <c r="C5" s="197">
        <v>4674.15</v>
      </c>
      <c r="D5" s="197">
        <v>4495.34</v>
      </c>
      <c r="E5" s="198">
        <v>3.98</v>
      </c>
    </row>
    <row r="6" spans="1:5" ht="23.25" customHeight="1">
      <c r="A6" s="196" t="s">
        <v>123</v>
      </c>
      <c r="B6" s="140" t="s">
        <v>121</v>
      </c>
      <c r="C6" s="274">
        <v>2.31</v>
      </c>
      <c r="D6" s="274">
        <v>0.63</v>
      </c>
      <c r="E6" s="198">
        <v>266.67</v>
      </c>
    </row>
    <row r="7" spans="1:5" ht="23.25" customHeight="1">
      <c r="A7" s="36" t="s">
        <v>124</v>
      </c>
      <c r="B7" s="193" t="s">
        <v>125</v>
      </c>
      <c r="C7" s="194">
        <v>202829.82</v>
      </c>
      <c r="D7" s="194">
        <v>191093.65</v>
      </c>
      <c r="E7" s="195">
        <v>6.14</v>
      </c>
    </row>
    <row r="8" spans="1:5" ht="23.25" customHeight="1">
      <c r="A8" s="196" t="s">
        <v>126</v>
      </c>
      <c r="B8" s="140" t="s">
        <v>125</v>
      </c>
      <c r="C8" s="197">
        <v>202793.72</v>
      </c>
      <c r="D8" s="197">
        <v>191068.6</v>
      </c>
      <c r="E8" s="198">
        <v>6.14</v>
      </c>
    </row>
    <row r="9" spans="1:5" ht="23.25" customHeight="1">
      <c r="A9" s="196" t="s">
        <v>127</v>
      </c>
      <c r="B9" s="140" t="s">
        <v>125</v>
      </c>
      <c r="C9" s="197">
        <v>36.1</v>
      </c>
      <c r="D9" s="197">
        <v>25.05</v>
      </c>
      <c r="E9" s="198">
        <v>44.11</v>
      </c>
    </row>
    <row r="10" spans="1:5" ht="23.25" customHeight="1">
      <c r="A10" s="192" t="s">
        <v>128</v>
      </c>
      <c r="B10" s="193" t="s">
        <v>129</v>
      </c>
      <c r="C10" s="194">
        <v>5137.61</v>
      </c>
      <c r="D10" s="194">
        <v>4403.41</v>
      </c>
      <c r="E10" s="195">
        <v>16.67</v>
      </c>
    </row>
    <row r="11" spans="1:5" ht="23.25" customHeight="1">
      <c r="A11" s="196" t="s">
        <v>130</v>
      </c>
      <c r="B11" s="140" t="s">
        <v>129</v>
      </c>
      <c r="C11" s="197">
        <v>3623.13</v>
      </c>
      <c r="D11" s="197">
        <v>3059.47</v>
      </c>
      <c r="E11" s="198">
        <v>18.42</v>
      </c>
    </row>
    <row r="12" spans="1:5" ht="23.25" customHeight="1">
      <c r="A12" s="196" t="s">
        <v>131</v>
      </c>
      <c r="B12" s="140" t="s">
        <v>129</v>
      </c>
      <c r="C12" s="197">
        <v>1514.48</v>
      </c>
      <c r="D12" s="197">
        <v>1343.94</v>
      </c>
      <c r="E12" s="198">
        <v>12.69</v>
      </c>
    </row>
    <row r="13" spans="1:5" ht="23.25" customHeight="1">
      <c r="A13" s="36" t="s">
        <v>132</v>
      </c>
      <c r="B13" s="193" t="s">
        <v>133</v>
      </c>
      <c r="C13" s="194">
        <v>718393.08</v>
      </c>
      <c r="D13" s="194">
        <v>587487.76</v>
      </c>
      <c r="E13" s="195">
        <v>22.28</v>
      </c>
    </row>
    <row r="14" spans="1:5" ht="23.25" customHeight="1">
      <c r="A14" s="196" t="s">
        <v>134</v>
      </c>
      <c r="B14" s="140" t="s">
        <v>133</v>
      </c>
      <c r="C14" s="197">
        <v>501029.69</v>
      </c>
      <c r="D14" s="199">
        <v>408217.12</v>
      </c>
      <c r="E14" s="198">
        <v>22.74</v>
      </c>
    </row>
    <row r="15" spans="1:5" ht="23.25" customHeight="1">
      <c r="A15" s="196" t="s">
        <v>135</v>
      </c>
      <c r="B15" s="140" t="s">
        <v>133</v>
      </c>
      <c r="C15" s="197">
        <v>217363.39</v>
      </c>
      <c r="D15" s="199">
        <v>179270.64</v>
      </c>
      <c r="E15" s="198">
        <v>21.25</v>
      </c>
    </row>
    <row r="16" spans="1:5" ht="23.25" customHeight="1">
      <c r="A16" s="36" t="s">
        <v>136</v>
      </c>
      <c r="B16" s="193" t="s">
        <v>129</v>
      </c>
      <c r="C16" s="194">
        <v>3665.44</v>
      </c>
      <c r="D16" s="194">
        <v>3363.42</v>
      </c>
      <c r="E16" s="195">
        <v>8.98</v>
      </c>
    </row>
    <row r="17" spans="1:5" ht="23.25" customHeight="1">
      <c r="A17" s="200" t="s">
        <v>137</v>
      </c>
      <c r="B17" s="141" t="s">
        <v>138</v>
      </c>
      <c r="C17" s="201">
        <v>83499</v>
      </c>
      <c r="D17" s="201">
        <v>51874</v>
      </c>
      <c r="E17" s="202">
        <v>60.97</v>
      </c>
    </row>
    <row r="18" spans="1:5" ht="12.75">
      <c r="A18" s="339" t="s">
        <v>139</v>
      </c>
      <c r="B18" s="339"/>
      <c r="C18" s="339"/>
      <c r="D18" s="339"/>
      <c r="E18" s="339"/>
    </row>
  </sheetData>
  <sheetProtection/>
  <mergeCells count="2">
    <mergeCell ref="A1:E1"/>
    <mergeCell ref="A18:E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H18" sqref="H18"/>
    </sheetView>
  </sheetViews>
  <sheetFormatPr defaultColWidth="9.00390625" defaultRowHeight="28.5" customHeight="1"/>
  <cols>
    <col min="1" max="1" width="28.421875" style="129" customWidth="1"/>
    <col min="2" max="3" width="13.8515625" style="129" customWidth="1"/>
    <col min="4" max="4" width="9.57421875" style="130" customWidth="1"/>
    <col min="5" max="255" width="9.00390625" style="129" bestFit="1" customWidth="1"/>
    <col min="256" max="16384" width="9.00390625" style="129" customWidth="1"/>
  </cols>
  <sheetData>
    <row r="1" spans="1:4" ht="27" customHeight="1">
      <c r="A1" s="319" t="s">
        <v>2</v>
      </c>
      <c r="B1" s="319"/>
      <c r="C1" s="319"/>
      <c r="D1" s="319"/>
    </row>
    <row r="2" ht="12.75" customHeight="1"/>
    <row r="3" spans="3:4" ht="27" customHeight="1">
      <c r="C3" s="311" t="s">
        <v>22</v>
      </c>
      <c r="D3" s="311"/>
    </row>
    <row r="4" spans="1:4" ht="27" customHeight="1">
      <c r="A4" s="313" t="s">
        <v>140</v>
      </c>
      <c r="B4" s="6" t="s">
        <v>25</v>
      </c>
      <c r="C4" s="7" t="s">
        <v>26</v>
      </c>
      <c r="D4" s="340" t="s">
        <v>27</v>
      </c>
    </row>
    <row r="5" spans="1:4" ht="27" customHeight="1">
      <c r="A5" s="314"/>
      <c r="B5" s="8" t="s">
        <v>28</v>
      </c>
      <c r="C5" s="9" t="s">
        <v>29</v>
      </c>
      <c r="D5" s="341"/>
    </row>
    <row r="6" spans="1:6" s="16" customFormat="1" ht="27" customHeight="1">
      <c r="A6" s="22" t="s">
        <v>141</v>
      </c>
      <c r="B6" s="280">
        <v>3781042</v>
      </c>
      <c r="C6" s="280">
        <v>2783354</v>
      </c>
      <c r="D6" s="289">
        <v>35.84481169121858</v>
      </c>
      <c r="E6" s="57"/>
      <c r="F6" s="129"/>
    </row>
    <row r="7" spans="1:6" s="16" customFormat="1" ht="27" customHeight="1">
      <c r="A7" s="5" t="s">
        <v>142</v>
      </c>
      <c r="B7" s="256">
        <v>3456634</v>
      </c>
      <c r="C7" s="256">
        <v>2358114</v>
      </c>
      <c r="D7" s="138">
        <v>46.58468589728909</v>
      </c>
      <c r="E7" s="57"/>
      <c r="F7" s="129"/>
    </row>
    <row r="8" spans="1:6" s="16" customFormat="1" ht="27" customHeight="1">
      <c r="A8" s="5" t="s">
        <v>143</v>
      </c>
      <c r="B8" s="256">
        <v>324408</v>
      </c>
      <c r="C8" s="256">
        <v>270906</v>
      </c>
      <c r="D8" s="138">
        <v>19.74928573010564</v>
      </c>
      <c r="E8" s="57"/>
      <c r="F8" s="129"/>
    </row>
    <row r="9" spans="1:6" s="16" customFormat="1" ht="27" customHeight="1">
      <c r="A9" s="5" t="s">
        <v>144</v>
      </c>
      <c r="B9" s="256">
        <v>170544</v>
      </c>
      <c r="C9" s="256">
        <v>64485</v>
      </c>
      <c r="D9" s="138">
        <v>164.47080716445686</v>
      </c>
      <c r="E9" s="57"/>
      <c r="F9" s="129"/>
    </row>
    <row r="10" spans="1:6" s="16" customFormat="1" ht="27" customHeight="1">
      <c r="A10" s="5" t="s">
        <v>145</v>
      </c>
      <c r="B10" s="256">
        <v>2353789</v>
      </c>
      <c r="C10" s="256">
        <v>1950861</v>
      </c>
      <c r="D10" s="138">
        <v>20.65385488766242</v>
      </c>
      <c r="E10" s="57"/>
      <c r="F10" s="129"/>
    </row>
    <row r="11" spans="1:6" s="16" customFormat="1" ht="27" customHeight="1">
      <c r="A11" s="5" t="s">
        <v>146</v>
      </c>
      <c r="B11" s="256">
        <v>2133510</v>
      </c>
      <c r="C11" s="256">
        <v>13853961.038961038</v>
      </c>
      <c r="D11" s="138">
        <v>15.4</v>
      </c>
      <c r="E11" s="57"/>
      <c r="F11" s="129"/>
    </row>
    <row r="12" spans="1:6" s="16" customFormat="1" ht="27" customHeight="1">
      <c r="A12" s="5" t="s">
        <v>147</v>
      </c>
      <c r="B12" s="256">
        <v>1256709</v>
      </c>
      <c r="C12" s="256">
        <v>768008</v>
      </c>
      <c r="D12" s="138">
        <v>63.632279872084666</v>
      </c>
      <c r="E12" s="57"/>
      <c r="F12" s="129"/>
    </row>
    <row r="13" spans="1:6" s="16" customFormat="1" ht="27" customHeight="1">
      <c r="A13" s="36" t="s">
        <v>148</v>
      </c>
      <c r="B13" s="280">
        <v>2273433</v>
      </c>
      <c r="C13" s="280">
        <v>783531</v>
      </c>
      <c r="D13" s="289">
        <v>190.1522722138626</v>
      </c>
      <c r="E13" s="57"/>
      <c r="F13" s="129"/>
    </row>
    <row r="14" spans="1:6" s="16" customFormat="1" ht="27" customHeight="1">
      <c r="A14" s="36" t="s">
        <v>149</v>
      </c>
      <c r="B14" s="256"/>
      <c r="C14" s="256"/>
      <c r="D14" s="138"/>
      <c r="E14" s="57"/>
      <c r="F14" s="129"/>
    </row>
    <row r="15" spans="1:6" s="16" customFormat="1" ht="27" customHeight="1">
      <c r="A15" s="19" t="s">
        <v>150</v>
      </c>
      <c r="B15" s="256">
        <v>180</v>
      </c>
      <c r="C15" s="256">
        <v>52</v>
      </c>
      <c r="D15" s="138">
        <v>246.1538461538462</v>
      </c>
      <c r="E15" s="57"/>
      <c r="F15" s="129"/>
    </row>
    <row r="16" spans="1:6" s="16" customFormat="1" ht="27" customHeight="1">
      <c r="A16" s="19" t="s">
        <v>151</v>
      </c>
      <c r="B16" s="256">
        <v>62</v>
      </c>
      <c r="C16" s="256">
        <v>19</v>
      </c>
      <c r="D16" s="138">
        <v>226.31578947368422</v>
      </c>
      <c r="E16" s="57"/>
      <c r="F16" s="129"/>
    </row>
    <row r="17" spans="1:6" s="16" customFormat="1" ht="27" customHeight="1">
      <c r="A17" s="19" t="s">
        <v>152</v>
      </c>
      <c r="B17" s="256">
        <v>6281054</v>
      </c>
      <c r="C17" s="256">
        <v>3899233</v>
      </c>
      <c r="D17" s="138">
        <v>61.08434658816233</v>
      </c>
      <c r="E17" s="57"/>
      <c r="F17" s="129"/>
    </row>
    <row r="18" spans="1:6" s="16" customFormat="1" ht="27" customHeight="1">
      <c r="A18" s="131" t="s">
        <v>153</v>
      </c>
      <c r="B18" s="254">
        <v>1205430</v>
      </c>
      <c r="C18" s="254">
        <v>479581</v>
      </c>
      <c r="D18" s="143">
        <v>151.4</v>
      </c>
      <c r="E18" s="57"/>
      <c r="F18" s="129"/>
    </row>
    <row r="22" ht="28.5" customHeight="1" hidden="1"/>
    <row r="23" spans="1:16" s="133" customFormat="1" ht="28.5" customHeight="1" hidden="1">
      <c r="A23" s="129"/>
      <c r="B23" s="346"/>
      <c r="C23" s="344"/>
      <c r="D23" s="342"/>
      <c r="E23" s="129"/>
      <c r="F23" s="344" t="s">
        <v>154</v>
      </c>
      <c r="G23" s="344" t="s">
        <v>155</v>
      </c>
      <c r="H23" s="342" t="s">
        <v>156</v>
      </c>
      <c r="I23" s="72" t="s">
        <v>157</v>
      </c>
      <c r="J23" s="132"/>
      <c r="K23" s="73" t="s">
        <v>158</v>
      </c>
      <c r="L23" s="58" t="e">
        <f aca="true" t="shared" si="0" ref="L23:L37">N23-M23</f>
        <v>#REF!</v>
      </c>
      <c r="M23" s="59">
        <v>837021</v>
      </c>
      <c r="N23" s="60" t="e">
        <f>#REF!</f>
        <v>#REF!</v>
      </c>
      <c r="O23" s="59">
        <f>E25</f>
        <v>685080</v>
      </c>
      <c r="P23" s="61" t="e">
        <f aca="true" t="shared" si="1" ref="P23:P37">N23/O23*100-100</f>
        <v>#REF!</v>
      </c>
    </row>
    <row r="24" spans="1:16" s="133" customFormat="1" ht="44.25" customHeight="1" hidden="1">
      <c r="A24" s="75" t="s">
        <v>159</v>
      </c>
      <c r="B24" s="347"/>
      <c r="C24" s="345"/>
      <c r="D24" s="343"/>
      <c r="E24" s="129"/>
      <c r="F24" s="345"/>
      <c r="G24" s="345"/>
      <c r="H24" s="343"/>
      <c r="I24" s="74" t="s">
        <v>160</v>
      </c>
      <c r="J24" s="132"/>
      <c r="K24" s="73" t="s">
        <v>161</v>
      </c>
      <c r="L24" s="58">
        <f t="shared" si="0"/>
        <v>-689190</v>
      </c>
      <c r="M24" s="59">
        <v>689190</v>
      </c>
      <c r="N24" s="60">
        <f>B25</f>
        <v>0</v>
      </c>
      <c r="O24" s="62">
        <f>F25</f>
        <v>571803</v>
      </c>
      <c r="P24" s="61">
        <f t="shared" si="1"/>
        <v>-100</v>
      </c>
    </row>
    <row r="25" spans="1:16" s="133" customFormat="1" ht="30" customHeight="1" hidden="1">
      <c r="A25" s="79" t="s">
        <v>162</v>
      </c>
      <c r="B25" s="59"/>
      <c r="C25" s="59"/>
      <c r="D25" s="59"/>
      <c r="E25" s="76">
        <f aca="true" t="shared" si="2" ref="E25:E38">SUM(F25:H25)</f>
        <v>685080</v>
      </c>
      <c r="F25" s="67">
        <v>571803</v>
      </c>
      <c r="G25" s="60">
        <f>SUM(G26:G38)</f>
        <v>82450</v>
      </c>
      <c r="H25" s="60">
        <f>SUM(H26:H38)</f>
        <v>30827</v>
      </c>
      <c r="I25" s="77" t="e">
        <f>#REF!/E25*100-100</f>
        <v>#REF!</v>
      </c>
      <c r="J25" s="78"/>
      <c r="K25" s="73" t="s">
        <v>163</v>
      </c>
      <c r="L25" s="58">
        <f t="shared" si="0"/>
        <v>-119322</v>
      </c>
      <c r="M25" s="59">
        <v>119322</v>
      </c>
      <c r="N25" s="60">
        <f>C25</f>
        <v>0</v>
      </c>
      <c r="O25" s="62">
        <f>G25</f>
        <v>82450</v>
      </c>
      <c r="P25" s="61">
        <f t="shared" si="1"/>
        <v>-100</v>
      </c>
    </row>
    <row r="26" spans="1:16" s="133" customFormat="1" ht="30" customHeight="1" hidden="1">
      <c r="A26" s="79" t="s">
        <v>9</v>
      </c>
      <c r="B26" s="80"/>
      <c r="C26" s="80"/>
      <c r="D26" s="80"/>
      <c r="E26" s="76">
        <f t="shared" si="2"/>
        <v>195802</v>
      </c>
      <c r="F26" s="67">
        <v>157075</v>
      </c>
      <c r="G26" s="81">
        <v>38727</v>
      </c>
      <c r="H26" s="81"/>
      <c r="I26" s="77" t="e">
        <f>#REF!/E26*100-100</f>
        <v>#REF!</v>
      </c>
      <c r="J26" s="78"/>
      <c r="K26" s="73" t="s">
        <v>164</v>
      </c>
      <c r="L26" s="58">
        <f t="shared" si="0"/>
        <v>-28509</v>
      </c>
      <c r="M26" s="59">
        <v>28509</v>
      </c>
      <c r="N26" s="60">
        <f>D25</f>
        <v>0</v>
      </c>
      <c r="O26" s="62">
        <f>H25</f>
        <v>30827</v>
      </c>
      <c r="P26" s="61">
        <f t="shared" si="1"/>
        <v>-100</v>
      </c>
    </row>
    <row r="27" spans="1:16" s="133" customFormat="1" ht="30" customHeight="1" hidden="1">
      <c r="A27" s="79" t="s">
        <v>10</v>
      </c>
      <c r="B27" s="80"/>
      <c r="C27" s="80"/>
      <c r="D27" s="80"/>
      <c r="E27" s="76">
        <f t="shared" si="2"/>
        <v>35534</v>
      </c>
      <c r="F27" s="82">
        <v>31684</v>
      </c>
      <c r="G27" s="81">
        <v>3850</v>
      </c>
      <c r="H27" s="81"/>
      <c r="I27" s="77" t="e">
        <f>#REF!/E27*100-100</f>
        <v>#REF!</v>
      </c>
      <c r="J27" s="83"/>
      <c r="K27" s="73" t="s">
        <v>165</v>
      </c>
      <c r="L27" s="58">
        <f t="shared" si="0"/>
        <v>1700</v>
      </c>
      <c r="M27" s="63">
        <v>9187</v>
      </c>
      <c r="N27" s="64">
        <v>10887</v>
      </c>
      <c r="O27" s="65">
        <v>3608</v>
      </c>
      <c r="P27" s="61">
        <f t="shared" si="1"/>
        <v>201.74611973392462</v>
      </c>
    </row>
    <row r="28" spans="1:16" s="133" customFormat="1" ht="30" customHeight="1" hidden="1">
      <c r="A28" s="79" t="s">
        <v>11</v>
      </c>
      <c r="B28" s="59"/>
      <c r="C28" s="80"/>
      <c r="D28" s="80"/>
      <c r="E28" s="76">
        <f t="shared" si="2"/>
        <v>25775</v>
      </c>
      <c r="F28" s="82">
        <v>21185</v>
      </c>
      <c r="G28" s="81"/>
      <c r="H28" s="81">
        <v>4590</v>
      </c>
      <c r="I28" s="77" t="e">
        <f>#REF!/E28*100-100</f>
        <v>#REF!</v>
      </c>
      <c r="J28" s="84"/>
      <c r="K28" s="73" t="s">
        <v>166</v>
      </c>
      <c r="L28" s="58">
        <f t="shared" si="0"/>
        <v>54464</v>
      </c>
      <c r="M28" s="63">
        <v>398390</v>
      </c>
      <c r="N28" s="64">
        <v>452854</v>
      </c>
      <c r="O28" s="65">
        <v>270064</v>
      </c>
      <c r="P28" s="61">
        <f t="shared" si="1"/>
        <v>67.68395639552108</v>
      </c>
    </row>
    <row r="29" spans="1:16" s="133" customFormat="1" ht="30" customHeight="1" hidden="1">
      <c r="A29" s="79" t="s">
        <v>12</v>
      </c>
      <c r="B29" s="80"/>
      <c r="C29" s="80"/>
      <c r="D29" s="80"/>
      <c r="E29" s="76">
        <f t="shared" si="2"/>
        <v>27992</v>
      </c>
      <c r="F29" s="82">
        <v>26720</v>
      </c>
      <c r="G29" s="81"/>
      <c r="H29" s="81">
        <v>1272</v>
      </c>
      <c r="I29" s="77" t="e">
        <f>#REF!/E29*100-100</f>
        <v>#REF!</v>
      </c>
      <c r="J29" s="83"/>
      <c r="K29" s="73" t="s">
        <v>167</v>
      </c>
      <c r="L29" s="58">
        <f t="shared" si="0"/>
        <v>7871</v>
      </c>
      <c r="M29" s="63">
        <v>21454</v>
      </c>
      <c r="N29" s="64">
        <v>29325</v>
      </c>
      <c r="O29" s="65">
        <v>30695</v>
      </c>
      <c r="P29" s="61">
        <f t="shared" si="1"/>
        <v>-4.463267633165017</v>
      </c>
    </row>
    <row r="30" spans="1:16" s="133" customFormat="1" ht="30" customHeight="1" hidden="1">
      <c r="A30" s="79" t="s">
        <v>13</v>
      </c>
      <c r="B30" s="80"/>
      <c r="C30" s="80"/>
      <c r="D30" s="80"/>
      <c r="E30" s="76">
        <f t="shared" si="2"/>
        <v>51604</v>
      </c>
      <c r="F30" s="82">
        <v>47104</v>
      </c>
      <c r="G30" s="81">
        <v>1343</v>
      </c>
      <c r="H30" s="81">
        <v>3157</v>
      </c>
      <c r="I30" s="77" t="e">
        <f>#REF!/E30*100-100</f>
        <v>#REF!</v>
      </c>
      <c r="J30" s="83"/>
      <c r="K30" s="73" t="s">
        <v>168</v>
      </c>
      <c r="L30" s="58" t="e">
        <f t="shared" si="0"/>
        <v>#REF!</v>
      </c>
      <c r="M30" s="62">
        <v>407990</v>
      </c>
      <c r="N30" s="58" t="e">
        <f>N23-SUM(N27:N29)</f>
        <v>#REF!</v>
      </c>
      <c r="O30" s="62">
        <f>O23-SUM(O27:O29)</f>
        <v>380713</v>
      </c>
      <c r="P30" s="61" t="e">
        <f t="shared" si="1"/>
        <v>#REF!</v>
      </c>
    </row>
    <row r="31" spans="1:16" s="133" customFormat="1" ht="30" customHeight="1" hidden="1">
      <c r="A31" s="79" t="s">
        <v>14</v>
      </c>
      <c r="B31" s="59"/>
      <c r="C31" s="80"/>
      <c r="D31" s="80"/>
      <c r="E31" s="76">
        <f t="shared" si="2"/>
        <v>49012</v>
      </c>
      <c r="F31" s="82">
        <v>44281</v>
      </c>
      <c r="G31" s="81">
        <v>2470</v>
      </c>
      <c r="H31" s="81">
        <v>2261</v>
      </c>
      <c r="I31" s="77" t="e">
        <f>#REF!/E31*100-100</f>
        <v>#REF!</v>
      </c>
      <c r="J31" s="83"/>
      <c r="K31" s="73" t="s">
        <v>169</v>
      </c>
      <c r="L31" s="58">
        <f t="shared" si="0"/>
        <v>57024</v>
      </c>
      <c r="M31" s="66">
        <v>254104</v>
      </c>
      <c r="N31" s="66">
        <v>311128</v>
      </c>
      <c r="O31" s="67">
        <v>150838</v>
      </c>
      <c r="P31" s="61">
        <f t="shared" si="1"/>
        <v>106.26632546175364</v>
      </c>
    </row>
    <row r="32" spans="1:16" s="133" customFormat="1" ht="30" customHeight="1" hidden="1">
      <c r="A32" s="79" t="s">
        <v>15</v>
      </c>
      <c r="B32" s="80"/>
      <c r="C32" s="80"/>
      <c r="D32" s="80"/>
      <c r="E32" s="76">
        <f t="shared" si="2"/>
        <v>66917</v>
      </c>
      <c r="F32" s="82">
        <v>61562</v>
      </c>
      <c r="G32" s="81">
        <v>2240</v>
      </c>
      <c r="H32" s="81">
        <v>3115</v>
      </c>
      <c r="I32" s="77" t="e">
        <f>#REF!/E32*100-100</f>
        <v>#REF!</v>
      </c>
      <c r="J32" s="83"/>
      <c r="K32" s="73" t="s">
        <v>170</v>
      </c>
      <c r="L32" s="68">
        <f t="shared" si="0"/>
        <v>9.539999999999992</v>
      </c>
      <c r="M32" s="69">
        <v>242.9</v>
      </c>
      <c r="N32" s="69">
        <v>252.44</v>
      </c>
      <c r="O32" s="67">
        <v>205.37</v>
      </c>
      <c r="P32" s="61">
        <f t="shared" si="1"/>
        <v>22.919608511467104</v>
      </c>
    </row>
    <row r="33" spans="1:16" s="133" customFormat="1" ht="30" customHeight="1" hidden="1">
      <c r="A33" s="79" t="s">
        <v>111</v>
      </c>
      <c r="B33" s="80"/>
      <c r="C33" s="80"/>
      <c r="D33" s="80"/>
      <c r="E33" s="76">
        <f t="shared" si="2"/>
        <v>29412</v>
      </c>
      <c r="F33" s="82">
        <v>25052</v>
      </c>
      <c r="G33" s="81">
        <v>1426</v>
      </c>
      <c r="H33" s="81">
        <v>2934</v>
      </c>
      <c r="I33" s="77" t="e">
        <f>#REF!/E33*100-100</f>
        <v>#REF!</v>
      </c>
      <c r="J33" s="83"/>
      <c r="K33" s="73" t="s">
        <v>171</v>
      </c>
      <c r="L33" s="68">
        <f t="shared" si="0"/>
        <v>9.079999999999984</v>
      </c>
      <c r="M33" s="69">
        <v>165.33</v>
      </c>
      <c r="N33" s="69">
        <v>174.41</v>
      </c>
      <c r="O33" s="67">
        <v>111.22</v>
      </c>
      <c r="P33" s="61">
        <f t="shared" si="1"/>
        <v>56.81532098543428</v>
      </c>
    </row>
    <row r="34" spans="1:16" s="133" customFormat="1" ht="30" customHeight="1" hidden="1">
      <c r="A34" s="79" t="s">
        <v>17</v>
      </c>
      <c r="B34" s="80"/>
      <c r="C34" s="80"/>
      <c r="D34" s="80"/>
      <c r="E34" s="76">
        <f t="shared" si="2"/>
        <v>65826</v>
      </c>
      <c r="F34" s="82">
        <v>56990</v>
      </c>
      <c r="G34" s="81">
        <v>2210</v>
      </c>
      <c r="H34" s="81">
        <v>6626</v>
      </c>
      <c r="I34" s="77" t="e">
        <f>#REF!/E34*100-100</f>
        <v>#REF!</v>
      </c>
      <c r="J34" s="83"/>
      <c r="K34" s="73" t="s">
        <v>172</v>
      </c>
      <c r="L34" s="68">
        <f t="shared" si="0"/>
        <v>1.8399999999999963</v>
      </c>
      <c r="M34" s="69">
        <v>42.17</v>
      </c>
      <c r="N34" s="69">
        <v>44.01</v>
      </c>
      <c r="O34" s="70">
        <v>23.81</v>
      </c>
      <c r="P34" s="61">
        <f t="shared" si="1"/>
        <v>84.83830323393533</v>
      </c>
    </row>
    <row r="35" spans="1:16" s="133" customFormat="1" ht="30" customHeight="1" hidden="1">
      <c r="A35" s="79" t="s">
        <v>20</v>
      </c>
      <c r="B35" s="80"/>
      <c r="C35" s="80"/>
      <c r="D35" s="80"/>
      <c r="E35" s="76">
        <f t="shared" si="2"/>
        <v>45071</v>
      </c>
      <c r="F35" s="82">
        <v>38156</v>
      </c>
      <c r="G35" s="81">
        <v>1115</v>
      </c>
      <c r="H35" s="81">
        <v>5800</v>
      </c>
      <c r="I35" s="77" t="e">
        <f>#REF!/E35*100-100</f>
        <v>#REF!</v>
      </c>
      <c r="J35" s="83"/>
      <c r="K35" s="73" t="s">
        <v>171</v>
      </c>
      <c r="L35" s="68">
        <f t="shared" si="0"/>
        <v>1.4500000000000028</v>
      </c>
      <c r="M35" s="69">
        <v>21.97</v>
      </c>
      <c r="N35" s="69">
        <v>23.42</v>
      </c>
      <c r="O35" s="70">
        <v>19.33</v>
      </c>
      <c r="P35" s="61">
        <f t="shared" si="1"/>
        <v>21.158820486290765</v>
      </c>
    </row>
    <row r="36" spans="1:16" s="133" customFormat="1" ht="30" customHeight="1" hidden="1">
      <c r="A36" s="79" t="s">
        <v>112</v>
      </c>
      <c r="B36" s="80"/>
      <c r="C36" s="80"/>
      <c r="D36" s="80"/>
      <c r="E36" s="76">
        <f t="shared" si="2"/>
        <v>16710</v>
      </c>
      <c r="F36" s="82">
        <v>15638</v>
      </c>
      <c r="G36" s="81"/>
      <c r="H36" s="81">
        <v>1072</v>
      </c>
      <c r="I36" s="77" t="e">
        <f>#REF!/E36*100-100</f>
        <v>#REF!</v>
      </c>
      <c r="J36" s="83"/>
      <c r="K36" s="73" t="s">
        <v>173</v>
      </c>
      <c r="L36" s="58">
        <f t="shared" si="0"/>
        <v>1617</v>
      </c>
      <c r="M36" s="66">
        <v>51856</v>
      </c>
      <c r="N36" s="66">
        <v>53473</v>
      </c>
      <c r="O36" s="67">
        <v>20138</v>
      </c>
      <c r="P36" s="61">
        <f t="shared" si="1"/>
        <v>165.53282351772765</v>
      </c>
    </row>
    <row r="37" spans="1:16" s="133" customFormat="1" ht="30" customHeight="1" hidden="1">
      <c r="A37" s="79" t="s">
        <v>113</v>
      </c>
      <c r="B37" s="80"/>
      <c r="C37" s="80"/>
      <c r="D37" s="80"/>
      <c r="E37" s="76">
        <f t="shared" si="2"/>
        <v>70062</v>
      </c>
      <c r="F37" s="82">
        <v>44301</v>
      </c>
      <c r="G37" s="81">
        <v>25761</v>
      </c>
      <c r="H37" s="81"/>
      <c r="I37" s="77" t="e">
        <f>#REF!/E37*100-100</f>
        <v>#REF!</v>
      </c>
      <c r="J37" s="83"/>
      <c r="K37" s="73" t="s">
        <v>174</v>
      </c>
      <c r="L37" s="68">
        <f t="shared" si="0"/>
        <v>0.9699999999999989</v>
      </c>
      <c r="M37" s="71">
        <v>40.1</v>
      </c>
      <c r="N37" s="71">
        <v>41.07</v>
      </c>
      <c r="O37" s="67">
        <v>21.8</v>
      </c>
      <c r="P37" s="61">
        <f t="shared" si="1"/>
        <v>88.39449541284404</v>
      </c>
    </row>
    <row r="38" spans="1:16" s="133" customFormat="1" ht="30" customHeight="1" hidden="1">
      <c r="A38" s="129"/>
      <c r="B38" s="80"/>
      <c r="C38" s="80"/>
      <c r="D38" s="80"/>
      <c r="E38" s="76">
        <f t="shared" si="2"/>
        <v>5363</v>
      </c>
      <c r="F38" s="85">
        <v>2055</v>
      </c>
      <c r="G38" s="81">
        <v>3308</v>
      </c>
      <c r="H38" s="81"/>
      <c r="I38" s="77" t="e">
        <f>#REF!/E38*100-100</f>
        <v>#REF!</v>
      </c>
      <c r="J38" s="83"/>
      <c r="K38" s="86"/>
      <c r="L38" s="86"/>
      <c r="M38" s="86"/>
      <c r="N38" s="86"/>
      <c r="O38" s="86"/>
      <c r="P38" s="87"/>
    </row>
    <row r="39" ht="28.5" customHeight="1" hidden="1"/>
    <row r="40" ht="28.5" customHeight="1" hidden="1"/>
    <row r="41" ht="28.5" customHeight="1" hidden="1"/>
  </sheetData>
  <sheetProtection/>
  <mergeCells count="10">
    <mergeCell ref="G23:G24"/>
    <mergeCell ref="H23:H24"/>
    <mergeCell ref="B23:B24"/>
    <mergeCell ref="C23:C24"/>
    <mergeCell ref="D4:D5"/>
    <mergeCell ref="D23:D24"/>
    <mergeCell ref="A1:D1"/>
    <mergeCell ref="C3:D3"/>
    <mergeCell ref="A4:A5"/>
    <mergeCell ref="F23:F24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K25" sqref="K25"/>
    </sheetView>
  </sheetViews>
  <sheetFormatPr defaultColWidth="9.00390625" defaultRowHeight="14.25"/>
  <cols>
    <col min="1" max="1" width="29.140625" style="129" customWidth="1"/>
    <col min="2" max="2" width="11.140625" style="129" customWidth="1"/>
    <col min="3" max="3" width="10.421875" style="129" customWidth="1"/>
    <col min="4" max="4" width="9.28125" style="129" customWidth="1"/>
    <col min="5" max="255" width="9.00390625" style="129" bestFit="1" customWidth="1"/>
    <col min="256" max="16384" width="9.00390625" style="129" customWidth="1"/>
  </cols>
  <sheetData>
    <row r="1" spans="1:4" ht="36" customHeight="1">
      <c r="A1" s="326" t="s">
        <v>175</v>
      </c>
      <c r="B1" s="326"/>
      <c r="C1" s="326"/>
      <c r="D1" s="326"/>
    </row>
    <row r="2" ht="23.25" customHeight="1"/>
    <row r="3" spans="1:4" ht="23.25" customHeight="1">
      <c r="A3" s="313" t="s">
        <v>140</v>
      </c>
      <c r="B3" s="6" t="s">
        <v>25</v>
      </c>
      <c r="C3" s="7" t="s">
        <v>26</v>
      </c>
      <c r="D3" s="340" t="s">
        <v>27</v>
      </c>
    </row>
    <row r="4" spans="1:4" ht="28.5" customHeight="1">
      <c r="A4" s="314"/>
      <c r="B4" s="8" t="s">
        <v>28</v>
      </c>
      <c r="C4" s="9" t="s">
        <v>29</v>
      </c>
      <c r="D4" s="341"/>
    </row>
    <row r="5" spans="1:4" ht="31.5" customHeight="1">
      <c r="A5" s="134" t="s">
        <v>176</v>
      </c>
      <c r="B5" s="135">
        <v>866.56</v>
      </c>
      <c r="C5" s="135">
        <v>889.81</v>
      </c>
      <c r="D5" s="136">
        <v>-2.612917364381161</v>
      </c>
    </row>
    <row r="6" spans="1:4" ht="31.5" customHeight="1">
      <c r="A6" s="19" t="s">
        <v>177</v>
      </c>
      <c r="B6" s="137">
        <v>680.93</v>
      </c>
      <c r="C6" s="137">
        <v>749.02</v>
      </c>
      <c r="D6" s="138">
        <v>-9.090544978772257</v>
      </c>
    </row>
    <row r="7" spans="1:4" ht="31.5" customHeight="1">
      <c r="A7" s="19" t="s">
        <v>178</v>
      </c>
      <c r="B7" s="137">
        <v>115.11</v>
      </c>
      <c r="C7" s="137">
        <v>83.92</v>
      </c>
      <c r="D7" s="138">
        <v>37.16634890371782</v>
      </c>
    </row>
    <row r="8" spans="1:4" ht="31.5" customHeight="1">
      <c r="A8" s="36" t="s">
        <v>179</v>
      </c>
      <c r="B8" s="137">
        <v>108.07</v>
      </c>
      <c r="C8" s="137">
        <v>65.5</v>
      </c>
      <c r="D8" s="138">
        <v>64.99236641221373</v>
      </c>
    </row>
    <row r="9" spans="1:4" ht="31.5" customHeight="1">
      <c r="A9" s="19" t="s">
        <v>177</v>
      </c>
      <c r="B9" s="137">
        <v>94.22</v>
      </c>
      <c r="C9" s="137">
        <v>51.68</v>
      </c>
      <c r="D9" s="138">
        <v>82.31424148606811</v>
      </c>
    </row>
    <row r="10" spans="1:4" ht="31.5" customHeight="1">
      <c r="A10" s="19" t="s">
        <v>178</v>
      </c>
      <c r="B10" s="137">
        <v>7.41</v>
      </c>
      <c r="C10" s="137">
        <v>9.91</v>
      </c>
      <c r="D10" s="138">
        <v>-25.227043390514638</v>
      </c>
    </row>
    <row r="11" spans="1:4" ht="31.5" customHeight="1">
      <c r="A11" s="36" t="s">
        <v>180</v>
      </c>
      <c r="B11" s="139">
        <v>344308</v>
      </c>
      <c r="C11" s="139">
        <v>269382</v>
      </c>
      <c r="D11" s="138">
        <v>27.81403360283909</v>
      </c>
    </row>
    <row r="12" spans="1:4" ht="31.5" customHeight="1">
      <c r="A12" s="19" t="s">
        <v>181</v>
      </c>
      <c r="B12" s="139">
        <v>56049</v>
      </c>
      <c r="C12" s="139">
        <v>148420</v>
      </c>
      <c r="D12" s="138">
        <v>-62.23622153348605</v>
      </c>
    </row>
    <row r="13" spans="1:4" ht="31.5" customHeight="1">
      <c r="A13" s="19" t="s">
        <v>182</v>
      </c>
      <c r="B13" s="139">
        <v>288259</v>
      </c>
      <c r="C13" s="139">
        <v>120962</v>
      </c>
      <c r="D13" s="138">
        <v>138.30541823051868</v>
      </c>
    </row>
    <row r="14" spans="1:4" ht="31.5" customHeight="1">
      <c r="A14" s="36" t="s">
        <v>183</v>
      </c>
      <c r="B14" s="137">
        <v>119.36</v>
      </c>
      <c r="C14" s="137">
        <v>92.14</v>
      </c>
      <c r="D14" s="138">
        <v>29.542001302365975</v>
      </c>
    </row>
    <row r="15" spans="1:4" ht="31.5" customHeight="1">
      <c r="A15" s="19" t="s">
        <v>184</v>
      </c>
      <c r="B15" s="140">
        <v>27.72</v>
      </c>
      <c r="C15" s="140">
        <v>52.47</v>
      </c>
      <c r="D15" s="138">
        <v>-47.16981132075472</v>
      </c>
    </row>
    <row r="16" spans="1:4" ht="31.5" customHeight="1">
      <c r="A16" s="131" t="s">
        <v>185</v>
      </c>
      <c r="B16" s="142">
        <v>91.64</v>
      </c>
      <c r="C16" s="141">
        <v>39.67</v>
      </c>
      <c r="D16" s="143">
        <v>131.00579783211495</v>
      </c>
    </row>
  </sheetData>
  <sheetProtection/>
  <mergeCells count="3">
    <mergeCell ref="A1:D1"/>
    <mergeCell ref="A3:A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2012-06-19T08:26:18Z</cp:lastPrinted>
  <dcterms:created xsi:type="dcterms:W3CDTF">2003-01-07T10:46:14Z</dcterms:created>
  <dcterms:modified xsi:type="dcterms:W3CDTF">2012-09-10T01:33:18Z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