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495" tabRatio="940" firstSheet="2" activeTab="12"/>
  </bookViews>
  <sheets>
    <sheet name="农业及农产品" sheetId="1" r:id="rId1"/>
    <sheet name="规模工业生产主要分类" sheetId="2" r:id="rId2"/>
    <sheet name="主要产业" sheetId="3" r:id="rId3"/>
    <sheet name="分县市区园区工业" sheetId="4" r:id="rId4"/>
    <sheet name="用电量" sheetId="5" r:id="rId5"/>
    <sheet name="交通运输" sheetId="6" r:id="rId6"/>
    <sheet name="固定资产投资" sheetId="7" r:id="rId7"/>
    <sheet name="商品房建设与销售" sheetId="8" r:id="rId8"/>
    <sheet name="国内贸易、旅游" sheetId="9" r:id="rId9"/>
    <sheet name="热点商品" sheetId="10" r:id="rId10"/>
    <sheet name="对外贸易" sheetId="11" r:id="rId11"/>
    <sheet name="财政金融" sheetId="12" r:id="rId12"/>
    <sheet name="人民生活和物价" sheetId="13" r:id="rId13"/>
    <sheet name="县市1" sheetId="14" r:id="rId14"/>
    <sheet name="县市2" sheetId="15" r:id="rId15"/>
    <sheet name="省1" sheetId="16" r:id="rId16"/>
    <sheet name="省2" sheetId="17" r:id="rId17"/>
    <sheet name="长2 " sheetId="18" r:id="rId18"/>
    <sheet name="区域中心城市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/>
  <calcPr fullCalcOnLoad="1"/>
</workbook>
</file>

<file path=xl/sharedStrings.xml><?xml version="1.0" encoding="utf-8"?>
<sst xmlns="http://schemas.openxmlformats.org/spreadsheetml/2006/main" count="569" uniqueCount="340">
  <si>
    <t>岳阳市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</si>
  <si>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</si>
  <si>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</si>
  <si>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</si>
  <si>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</si>
  <si>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</si>
  <si>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</si>
  <si>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</si>
  <si>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</si>
  <si>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经济技术开发区</t>
  </si>
  <si>
    <t>屈原管理区</t>
  </si>
  <si>
    <t>规模工业增加值</t>
  </si>
  <si>
    <t>固定资产投资</t>
  </si>
  <si>
    <t>社会消费品零售总额</t>
  </si>
  <si>
    <t>岳阳楼区</t>
  </si>
  <si>
    <t>万吨</t>
  </si>
  <si>
    <t>指标</t>
  </si>
  <si>
    <t>交通运输</t>
  </si>
  <si>
    <t>计算单位</t>
  </si>
  <si>
    <t>一、客运量总计</t>
  </si>
  <si>
    <t>万人</t>
  </si>
  <si>
    <t>二、旅客周转量总计</t>
  </si>
  <si>
    <t>万人公里</t>
  </si>
  <si>
    <t>三、货运量总计</t>
  </si>
  <si>
    <t>四、货物周转量总计</t>
  </si>
  <si>
    <t>万吨公里</t>
  </si>
  <si>
    <t>五、主要港口货物吞吐量</t>
  </si>
  <si>
    <t>箱</t>
  </si>
  <si>
    <t>注：交通运输数据由市交通局提供。</t>
  </si>
  <si>
    <t>商品房建设与销售</t>
  </si>
  <si>
    <t>本月余额</t>
  </si>
  <si>
    <t>年初余额</t>
  </si>
  <si>
    <t>人民生活和物价</t>
  </si>
  <si>
    <t>指       标</t>
  </si>
  <si>
    <t>上月=100</t>
  </si>
  <si>
    <t>上年同月=100</t>
  </si>
  <si>
    <t>上年同期=100</t>
  </si>
  <si>
    <t>1、居民消费价格指数（%）</t>
  </si>
  <si>
    <t>2、商品零售价格总指数（%）</t>
  </si>
  <si>
    <t>长沙市</t>
  </si>
  <si>
    <t>株洲市</t>
  </si>
  <si>
    <t>湘潭市</t>
  </si>
  <si>
    <t>衡阳市</t>
  </si>
  <si>
    <t>邵阳市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</si>
  <si>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</si>
  <si>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</si>
  <si>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</si>
  <si>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</si>
  <si>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</si>
  <si>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</si>
  <si>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</si>
  <si>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湘西自治州</t>
  </si>
  <si>
    <t>社会消费品零售额</t>
  </si>
  <si>
    <t>四川宜宾</t>
  </si>
  <si>
    <t>湖北鄂州</t>
  </si>
  <si>
    <t>湖北宜昌</t>
  </si>
  <si>
    <t>湖北黄石</t>
  </si>
  <si>
    <t>湖北荆州</t>
  </si>
  <si>
    <t>湖南岳阳</t>
  </si>
  <si>
    <t>江西九江</t>
  </si>
  <si>
    <t>安徽安庆</t>
  </si>
  <si>
    <t>安徽芜湖</t>
  </si>
  <si>
    <t>安徽铜陵</t>
  </si>
  <si>
    <t>江苏镇江</t>
  </si>
  <si>
    <t>江苏南通</t>
  </si>
  <si>
    <t>单位:%</t>
  </si>
  <si>
    <t>单位：%</t>
  </si>
  <si>
    <t>机械行业中：电子及光伏行业</t>
  </si>
  <si>
    <t>汨罗市</t>
  </si>
  <si>
    <t>公共财政预算收入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</si>
  <si>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</si>
  <si>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</si>
  <si>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</si>
  <si>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</si>
  <si>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</si>
  <si>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</si>
  <si>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</si>
  <si>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</si>
  <si>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</si>
  <si>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规模工业主要行业</t>
  </si>
  <si>
    <t>主要行业增加值</t>
  </si>
  <si>
    <t xml:space="preserve">    其中：税收收入</t>
  </si>
  <si>
    <t xml:space="preserve">          非税收入</t>
  </si>
  <si>
    <t>四川泸州</t>
  </si>
  <si>
    <t>1、公共财政预算收入</t>
  </si>
  <si>
    <t xml:space="preserve">   地方公共财政预算收入</t>
  </si>
  <si>
    <t>2、公共财政预算支出</t>
  </si>
  <si>
    <t>公共财政预算收入</t>
  </si>
  <si>
    <t>地方公共财政预算收入</t>
  </si>
  <si>
    <t>社会消费品零售总额</t>
  </si>
  <si>
    <t xml:space="preserve"> </t>
  </si>
  <si>
    <t>省级以上园区规模工业</t>
  </si>
  <si>
    <t>岳阳经济技术开发区</t>
  </si>
  <si>
    <t>湖南岳阳绿色化工产业园</t>
  </si>
  <si>
    <t>君山区工业集中区</t>
  </si>
  <si>
    <t>华容县工业集中区</t>
  </si>
  <si>
    <t>湘阴县工业园</t>
  </si>
  <si>
    <t>汨罗循环经济产业园</t>
  </si>
  <si>
    <t>临湘市工业园</t>
  </si>
  <si>
    <t>规模工业生产主要分类</t>
  </si>
  <si>
    <t>市  直</t>
  </si>
  <si>
    <t xml:space="preserve"> 一、按经济类型分 </t>
  </si>
  <si>
    <t xml:space="preserve"> 二、按隶属关系分 </t>
  </si>
  <si>
    <t xml:space="preserve"> 三、按产业分 </t>
  </si>
  <si>
    <t xml:space="preserve"> 四、按投资方向分 </t>
  </si>
  <si>
    <t xml:space="preserve"> 五、按结构分 </t>
  </si>
  <si>
    <t>增幅</t>
  </si>
  <si>
    <t xml:space="preserve"> 全部固定资产投资 </t>
  </si>
  <si>
    <t xml:space="preserve">    国有投资 </t>
  </si>
  <si>
    <t xml:space="preserve">    非国有投资 </t>
  </si>
  <si>
    <t xml:space="preserve">      民间投资 </t>
  </si>
  <si>
    <t xml:space="preserve">    中央项目 </t>
  </si>
  <si>
    <t xml:space="preserve">    地方项目 </t>
  </si>
  <si>
    <t xml:space="preserve">    第一产业 </t>
  </si>
  <si>
    <t xml:space="preserve">    第二产业 </t>
  </si>
  <si>
    <t xml:space="preserve">    第三产业 </t>
  </si>
  <si>
    <t xml:space="preserve">    工业投资 </t>
  </si>
  <si>
    <t xml:space="preserve">    民生工程 </t>
  </si>
  <si>
    <t xml:space="preserve">    生态环境 </t>
  </si>
  <si>
    <t xml:space="preserve">    基础设施 </t>
  </si>
  <si>
    <t xml:space="preserve">    房地产开发投资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</si>
  <si>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</si>
  <si>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</si>
  <si>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</si>
  <si>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</si>
  <si>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 xml:space="preserve">    高新技术产业投资 </t>
  </si>
  <si>
    <t>对外贸易</t>
  </si>
  <si>
    <t>进出口总额</t>
  </si>
  <si>
    <t>贸易方式</t>
  </si>
  <si>
    <t xml:space="preserve">    一般贸易</t>
  </si>
  <si>
    <t xml:space="preserve">    来料加工装配贸易</t>
  </si>
  <si>
    <t xml:space="preserve">    进料加工贸易</t>
  </si>
  <si>
    <t xml:space="preserve">    其他贸易</t>
  </si>
  <si>
    <t>注：进出口数据由岳阳海关提供。</t>
  </si>
  <si>
    <t>注：旅游数据由市旅游外事侨务办提供。</t>
  </si>
  <si>
    <t xml:space="preserve">  其中：住宅</t>
  </si>
  <si>
    <t xml:space="preserve">        土地购置费</t>
  </si>
  <si>
    <t>单位</t>
  </si>
  <si>
    <t>亿元</t>
  </si>
  <si>
    <t>本年完成投资</t>
  </si>
  <si>
    <t>万平方米</t>
  </si>
  <si>
    <t>万平方米</t>
  </si>
  <si>
    <t>商品房销售面积</t>
  </si>
  <si>
    <t>商品房销售额</t>
  </si>
  <si>
    <t>亿元</t>
  </si>
  <si>
    <t>房屋施工面积</t>
  </si>
  <si>
    <t>新开工面积</t>
  </si>
  <si>
    <t>房屋竣工面积</t>
  </si>
  <si>
    <t>待售面积</t>
  </si>
  <si>
    <t>增幅</t>
  </si>
  <si>
    <t>增幅</t>
  </si>
  <si>
    <t>总量</t>
  </si>
  <si>
    <t>总量</t>
  </si>
  <si>
    <t>园区占规模工业比重</t>
  </si>
  <si>
    <t>其中：5000万以上投资</t>
  </si>
  <si>
    <t>岳阳市</t>
  </si>
  <si>
    <t>注：金融数据由市人民银行提供。</t>
  </si>
  <si>
    <t>单位：万千瓦时；%</t>
  </si>
  <si>
    <t xml:space="preserve"> 增幅</t>
  </si>
  <si>
    <t>总量</t>
  </si>
  <si>
    <t>增幅</t>
  </si>
  <si>
    <t>单位：亿元；%</t>
  </si>
  <si>
    <t>单位：亿元；%</t>
  </si>
  <si>
    <t>比重</t>
  </si>
  <si>
    <t>占全部投资比重</t>
  </si>
  <si>
    <t>规模工业增加值</t>
  </si>
  <si>
    <t>城镇</t>
  </si>
  <si>
    <t>乡村</t>
  </si>
  <si>
    <t>商品零售</t>
  </si>
  <si>
    <t>餐饮收入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</si>
  <si>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</si>
  <si>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</si>
  <si>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</si>
  <si>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</si>
  <si>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</si>
  <si>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</si>
  <si>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</si>
  <si>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</si>
  <si>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</si>
  <si>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</si>
  <si>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</si>
  <si>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</si>
  <si>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</si>
  <si>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</si>
  <si>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</si>
  <si>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</si>
  <si>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</si>
  <si>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</si>
  <si>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</si>
  <si>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</si>
  <si>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</si>
  <si>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</si>
  <si>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</si>
  <si>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</si>
  <si>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限上商品零售类值</t>
  </si>
  <si>
    <t>用电量</t>
  </si>
  <si>
    <t>全社会用电量</t>
  </si>
  <si>
    <t>其中：工业用电量</t>
  </si>
  <si>
    <t>本月</t>
  </si>
  <si>
    <t>本月累计</t>
  </si>
  <si>
    <t>本月增幅</t>
  </si>
  <si>
    <t>累计增幅</t>
  </si>
  <si>
    <t>本月增幅</t>
  </si>
  <si>
    <t>旅游总人数（万人次）</t>
  </si>
  <si>
    <t>入境总人数（万人次）</t>
  </si>
  <si>
    <t>旅游总收入（亿元）</t>
  </si>
  <si>
    <t>旅游创汇（万美元）</t>
  </si>
  <si>
    <t>本月</t>
  </si>
  <si>
    <t>本月累计</t>
  </si>
  <si>
    <t xml:space="preserve">    非金融企业存款</t>
  </si>
  <si>
    <t xml:space="preserve">    广义政府存款</t>
  </si>
  <si>
    <t xml:space="preserve">    非银行业金融机构存款</t>
  </si>
  <si>
    <t>同比增幅</t>
  </si>
  <si>
    <t>财政金融</t>
  </si>
  <si>
    <t>贸易旅游</t>
  </si>
  <si>
    <t>（1）按经营地分</t>
  </si>
  <si>
    <t>（2）按消费形态分</t>
  </si>
  <si>
    <t>南湖新区</t>
  </si>
  <si>
    <t>省级及以上园区规模工业增加值</t>
  </si>
  <si>
    <t>岳阳临港高新技术产业开发区</t>
  </si>
  <si>
    <t>客户服务中心</t>
  </si>
  <si>
    <t>注：用电量数据由市电业局提供。客户服务中心含岳阳楼区、经济技术开发区、南湖新区及部分企业数据。</t>
  </si>
  <si>
    <t>湖南省</t>
  </si>
  <si>
    <t>1、全社会公路客运量</t>
  </si>
  <si>
    <t>2、全社会水路客运量</t>
  </si>
  <si>
    <t>1、全社会公路旅客周转量</t>
  </si>
  <si>
    <t>2、全社会水路旅客周转量</t>
  </si>
  <si>
    <t>1、全社会公路货运量</t>
  </si>
  <si>
    <t>2、全社会水路货运量</t>
  </si>
  <si>
    <t>1、全社会公路货物周转量</t>
  </si>
  <si>
    <t>2、全社会水路货物周转量</t>
  </si>
  <si>
    <t xml:space="preserve">        主要港口集装箱(TEU)</t>
  </si>
  <si>
    <t>1.社会消费零售总额</t>
  </si>
  <si>
    <r>
      <t>2</t>
    </r>
    <r>
      <rPr>
        <b/>
        <sz val="14"/>
        <rFont val="宋体"/>
        <family val="0"/>
      </rPr>
      <t>.旅游经济</t>
    </r>
  </si>
  <si>
    <t xml:space="preserve">         单位：亿元；%</t>
  </si>
  <si>
    <t xml:space="preserve">    出口总额</t>
  </si>
  <si>
    <t xml:space="preserve">    进口总额</t>
  </si>
  <si>
    <r>
      <t xml:space="preserve">        “上划</t>
    </r>
    <r>
      <rPr>
        <sz val="14"/>
        <color indexed="17"/>
        <rFont val="宋体"/>
        <family val="0"/>
      </rPr>
      <t>中央</t>
    </r>
    <r>
      <rPr>
        <sz val="14"/>
        <rFont val="宋体"/>
        <family val="0"/>
      </rPr>
      <t>”收入</t>
    </r>
  </si>
  <si>
    <t>单位:亿元；%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</si>
  <si>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</si>
  <si>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</si>
  <si>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</si>
  <si>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</si>
  <si>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</si>
  <si>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</si>
  <si>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r>
      <t xml:space="preserve"> 指   </t>
    </r>
    <r>
      <rPr>
        <b/>
        <sz val="14"/>
        <rFont val="宋体"/>
        <family val="0"/>
      </rPr>
      <t xml:space="preserve"> 标</t>
    </r>
  </si>
  <si>
    <t>全市规模工业增加值</t>
  </si>
  <si>
    <t>其中：轻工业</t>
  </si>
  <si>
    <t>其中：国有企业</t>
  </si>
  <si>
    <t>其中：公有制工业</t>
  </si>
  <si>
    <t>其中：中省工业</t>
  </si>
  <si>
    <t>其中：高加工度工业</t>
  </si>
  <si>
    <t>其中：高技术产业</t>
  </si>
  <si>
    <t>岳阳高新技术产业园区</t>
  </si>
  <si>
    <t>平江高新技术产业园区</t>
  </si>
  <si>
    <t>金融机构本外币各项存款余额</t>
  </si>
  <si>
    <t xml:space="preserve">    住户存款</t>
  </si>
  <si>
    <t>金融机构本外币各项贷款余额</t>
  </si>
  <si>
    <t>其中：短期贷款</t>
  </si>
  <si>
    <t>其中：中长期贷款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</si>
  <si>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</si>
  <si>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</si>
  <si>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</si>
  <si>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</si>
  <si>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</si>
  <si>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</si>
  <si>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</si>
  <si>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</si>
  <si>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 xml:space="preserve">      重工业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</si>
  <si>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</si>
  <si>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</si>
  <si>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</si>
  <si>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</si>
  <si>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</si>
  <si>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 xml:space="preserve">      非公有制工业</t>
  </si>
  <si>
    <t xml:space="preserve">      地方工业</t>
  </si>
  <si>
    <t xml:space="preserve">    工业技改投资 </t>
  </si>
  <si>
    <t>运输方式</t>
  </si>
  <si>
    <t xml:space="preserve">    水路运输</t>
  </si>
  <si>
    <t xml:space="preserve">    铁路运输</t>
  </si>
  <si>
    <t xml:space="preserve">    公路运输</t>
  </si>
  <si>
    <t xml:space="preserve">    航空运输</t>
  </si>
  <si>
    <t>河南洛阳</t>
  </si>
  <si>
    <t>江西赣州</t>
  </si>
  <si>
    <t>城陵矶新港区</t>
  </si>
  <si>
    <t>—</t>
  </si>
  <si>
    <t>—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</si>
  <si>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保税监管场所进出境货物</t>
    </r>
  </si>
  <si>
    <t>农业及农产品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</si>
  <si>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</si>
  <si>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t>计量单位</t>
  </si>
  <si>
    <t xml:space="preserve"> 增幅</t>
  </si>
  <si>
    <r>
      <t>1</t>
    </r>
    <r>
      <rPr>
        <b/>
        <sz val="14"/>
        <rFont val="宋体"/>
        <family val="0"/>
      </rPr>
      <t>、农林牧渔业增加值（现价）</t>
    </r>
  </si>
  <si>
    <t>2、农林牧渔业总产值（现价）</t>
  </si>
  <si>
    <t xml:space="preserve">   其中：农业产值</t>
  </si>
  <si>
    <t xml:space="preserve">        林业产值</t>
  </si>
  <si>
    <t xml:space="preserve">        牧业产值</t>
  </si>
  <si>
    <t xml:space="preserve">        渔业产值</t>
  </si>
  <si>
    <t xml:space="preserve">        农林牧渔服务业产值</t>
  </si>
  <si>
    <t xml:space="preserve">    出栏生猪</t>
  </si>
  <si>
    <t>万头</t>
  </si>
  <si>
    <t xml:space="preserve">    出栏肉用牛</t>
  </si>
  <si>
    <t xml:space="preserve">    出栏家禽</t>
  </si>
  <si>
    <t>万羽</t>
  </si>
  <si>
    <t xml:space="preserve">    水产品产量</t>
  </si>
  <si>
    <t xml:space="preserve">  </t>
  </si>
  <si>
    <t xml:space="preserve">    十二大振兴产业投资</t>
  </si>
  <si>
    <t>单位：元；%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</si>
  <si>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</si>
  <si>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t>本月</t>
  </si>
  <si>
    <t>本月累计</t>
  </si>
  <si>
    <t>增幅</t>
  </si>
  <si>
    <t>1、居民人均可支配收入</t>
  </si>
  <si>
    <t xml:space="preserve">   其中：城镇</t>
  </si>
  <si>
    <t xml:space="preserve">         农村</t>
  </si>
  <si>
    <t>单位：亿元;%</t>
  </si>
  <si>
    <t>GDP</t>
  </si>
  <si>
    <t>第一产业</t>
  </si>
  <si>
    <t>第二产业</t>
  </si>
  <si>
    <t>第三产业</t>
  </si>
  <si>
    <t>总量</t>
  </si>
  <si>
    <t>增幅</t>
  </si>
  <si>
    <t>岳阳市</t>
  </si>
  <si>
    <t>汨罗市</t>
  </si>
  <si>
    <t>南湖新区</t>
  </si>
  <si>
    <r>
      <t>注：云溪区区本级GDP增长7.</t>
    </r>
    <r>
      <rPr>
        <sz val="12"/>
        <rFont val="宋体"/>
        <family val="0"/>
      </rPr>
      <t>4</t>
    </r>
    <r>
      <rPr>
        <sz val="12"/>
        <rFont val="宋体"/>
        <family val="0"/>
      </rPr>
      <t>%。</t>
    </r>
  </si>
  <si>
    <r>
      <t>2017年1—</t>
    </r>
    <r>
      <rPr>
        <b/>
        <sz val="20"/>
        <rFont val="宋体"/>
        <family val="0"/>
      </rPr>
      <t>6月岳阳市各县（市）区主要经济指标（一）</t>
    </r>
  </si>
  <si>
    <r>
      <t>2017年1—</t>
    </r>
    <r>
      <rPr>
        <b/>
        <sz val="20"/>
        <rFont val="宋体"/>
        <family val="0"/>
      </rPr>
      <t>6</t>
    </r>
    <r>
      <rPr>
        <b/>
        <sz val="20"/>
        <rFont val="宋体"/>
        <family val="0"/>
      </rPr>
      <t>月岳阳市各县（市）区主要经济指标（二）</t>
    </r>
  </si>
  <si>
    <r>
      <t>201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年1—</t>
    </r>
    <r>
      <rPr>
        <b/>
        <sz val="20"/>
        <rFont val="宋体"/>
        <family val="0"/>
      </rPr>
      <t>5</t>
    </r>
    <r>
      <rPr>
        <b/>
        <sz val="20"/>
        <rFont val="宋体"/>
        <family val="0"/>
      </rPr>
      <t>月长江沿岸城市主要经济指标</t>
    </r>
  </si>
  <si>
    <r>
      <t>201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年1—</t>
    </r>
    <r>
      <rPr>
        <b/>
        <sz val="20"/>
        <rFont val="宋体"/>
        <family val="0"/>
      </rPr>
      <t>5</t>
    </r>
    <r>
      <rPr>
        <b/>
        <sz val="20"/>
        <rFont val="宋体"/>
        <family val="0"/>
      </rPr>
      <t>月中部地区国家区域性中心城市主要经济指标</t>
    </r>
  </si>
  <si>
    <t>单位:亿元</t>
  </si>
  <si>
    <t>全省</t>
  </si>
  <si>
    <r>
      <t>201</t>
    </r>
    <r>
      <rPr>
        <b/>
        <sz val="20"/>
        <rFont val="宋体"/>
        <family val="0"/>
      </rPr>
      <t>7年1—6月湖南省各市州主要经济指标</t>
    </r>
  </si>
  <si>
    <r>
      <t>201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年1—</t>
    </r>
    <r>
      <rPr>
        <b/>
        <sz val="20"/>
        <rFont val="宋体"/>
        <family val="0"/>
      </rPr>
      <t>6</t>
    </r>
    <r>
      <rPr>
        <b/>
        <sz val="20"/>
        <rFont val="宋体"/>
        <family val="0"/>
      </rPr>
      <t>月湖南省各市州主要经济指标</t>
    </r>
  </si>
  <si>
    <t>城镇居民人均可支配收入</t>
  </si>
  <si>
    <t>农村居民人均可支配收入</t>
  </si>
  <si>
    <r>
      <t xml:space="preserve">绝对额
</t>
    </r>
    <r>
      <rPr>
        <b/>
        <sz val="10"/>
        <color indexed="8"/>
        <rFont val="宋体"/>
        <family val="0"/>
      </rPr>
      <t>（元）</t>
    </r>
  </si>
  <si>
    <t>增速    (%)</t>
  </si>
  <si>
    <t>绝对额
（元）</t>
  </si>
  <si>
    <t>注：云溪区剔除“两厂”本级GDP增长7.4%，规模工业增加值增长7.1%。
城陵矶新港区GDP增长9.0%；规模工业增加值增长9.0%；完成固定资产投资50.15亿元，增长29.9%；完成公共财政预算收入4.44亿元，增长20.9%，其中地方公共财政预算收入2.5亿元，增长28.6%。
市辖区城镇居民人均可支配收入16649元，增长9.4%，农村居民人均可支配收入7759元，增长9.1%。市辖区含岳阳楼区、云溪区、君山区、经开区和南湖新区。屈原管理区无调查点，无数据。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</si>
</sst>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  <numFmt numFmtId="186" formatCode="0_ "/>
    <numFmt numFmtId="187" formatCode="0.0_ "/>
    <numFmt numFmtId="188" formatCode="0.00_ "/>
    <numFmt numFmtId="189" formatCode="0_);[Red]\(0\)"/>
    <numFmt numFmtId="190" formatCode="0.0_);[Red]\(0.0\)"/>
    <numFmt numFmtId="191" formatCode="0.00_);[Red]\(0.00\)"/>
    <numFmt numFmtId="192" formatCode="0.0"/>
    <numFmt numFmtId="193" formatCode="0;_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;_"/>
    <numFmt numFmtId="199" formatCode="0.0;_ꀀ"/>
    <numFmt numFmtId="200" formatCode="0.0000"/>
    <numFmt numFmtId="201" formatCode="0.000"/>
    <numFmt numFmtId="202" formatCode="0.000000000_ "/>
    <numFmt numFmtId="203" formatCode="0.0000000000_ "/>
    <numFmt numFmtId="204" formatCode="0.00000000000_ "/>
    <numFmt numFmtId="205" formatCode="0.000000000000_ "/>
    <numFmt numFmtId="206" formatCode="0.00000000_ 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0;[Red]0"/>
    <numFmt numFmtId="213" formatCode="0.0000000"/>
    <numFmt numFmtId="214" formatCode="0.000000"/>
    <numFmt numFmtId="215" formatCode="0.00000"/>
    <numFmt numFmtId="216" formatCode="0.00_ ;[Red]\-0.00\ "/>
    <numFmt numFmtId="217" formatCode="0.0_ ;[Red]\-0.0\ "/>
    <numFmt numFmtId="218" formatCode="#,##0.0_ "/>
  </numFmts>
  <fonts count="100">
    <font>
      <sz val="10"/>
      <name val="Helv"/>
      <family val="2"/>
    </font>
    <font>
      <sz val="12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0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1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6"/>
      <color indexed="8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20"/>
      <name val="黑体"/>
      <family val="3"/>
    </font>
    <font>
      <b/>
      <sz val="20"/>
      <color indexed="8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9"/>
      <name val="仿宋_GB2312"/>
      <family val="3"/>
    </font>
    <font>
      <b/>
      <sz val="9"/>
      <name val="宋体"/>
      <family val="0"/>
    </font>
    <font>
      <sz val="8"/>
      <name val="宋体"/>
      <family val="0"/>
    </font>
    <font>
      <sz val="12"/>
      <name val="华文楷体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17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4"/>
      <name val="Times New Roman"/>
      <family val="1"/>
    </font>
    <font>
      <b/>
      <sz val="10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20"/>
      <color indexed="10"/>
      <name val="宋体"/>
      <family val="0"/>
    </font>
    <font>
      <sz val="16"/>
      <color indexed="9"/>
      <name val="Times New Roman"/>
      <family val="1"/>
    </font>
    <font>
      <sz val="14"/>
      <color indexed="9"/>
      <name val="宋体"/>
      <family val="0"/>
    </font>
    <font>
      <sz val="10"/>
      <color indexed="9"/>
      <name val="宋体"/>
      <family val="0"/>
    </font>
    <font>
      <b/>
      <sz val="10"/>
      <color indexed="9"/>
      <name val="宋体"/>
      <family val="0"/>
    </font>
    <font>
      <sz val="12"/>
      <color indexed="8"/>
      <name val="宋体"/>
      <family val="0"/>
    </font>
    <font>
      <b/>
      <sz val="13"/>
      <color indexed="8"/>
      <name val="宋体"/>
      <family val="0"/>
    </font>
    <font>
      <sz val="1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20"/>
      <color rgb="FFFF0000"/>
      <name val="宋体"/>
      <family val="0"/>
    </font>
    <font>
      <b/>
      <sz val="14"/>
      <name val="Calibri"/>
      <family val="0"/>
    </font>
    <font>
      <sz val="14"/>
      <name val="Calibri"/>
      <family val="0"/>
    </font>
    <font>
      <b/>
      <sz val="12"/>
      <name val="Calibri"/>
      <family val="0"/>
    </font>
    <font>
      <sz val="16"/>
      <color theme="0"/>
      <name val="Times New Roman"/>
      <family val="1"/>
    </font>
    <font>
      <sz val="14"/>
      <color theme="0"/>
      <name val="Calibri"/>
      <family val="0"/>
    </font>
    <font>
      <sz val="14"/>
      <color theme="1"/>
      <name val="宋体"/>
      <family val="0"/>
    </font>
    <font>
      <sz val="10"/>
      <color theme="0"/>
      <name val="宋体"/>
      <family val="0"/>
    </font>
    <font>
      <b/>
      <sz val="10"/>
      <color theme="0"/>
      <name val="宋体"/>
      <family val="0"/>
    </font>
    <font>
      <sz val="12"/>
      <color theme="1"/>
      <name val="宋体"/>
      <family val="0"/>
    </font>
    <font>
      <b/>
      <sz val="13"/>
      <color theme="1"/>
      <name val="宋体"/>
      <family val="0"/>
    </font>
    <font>
      <sz val="16"/>
      <color theme="1"/>
      <name val="Times New Roman"/>
      <family val="1"/>
    </font>
    <font>
      <sz val="15"/>
      <color theme="1"/>
      <name val="宋体"/>
      <family val="0"/>
    </font>
    <font>
      <b/>
      <sz val="2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70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" applyNumberFormat="0" applyFill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5" fillId="21" borderId="0" applyNumberFormat="0" applyBorder="0" applyAlignment="0" applyProtection="0"/>
    <xf numFmtId="0" fontId="76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7" fillId="22" borderId="5" applyNumberFormat="0" applyAlignment="0" applyProtection="0"/>
    <xf numFmtId="0" fontId="78" fillId="23" borderId="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24" borderId="0" applyNumberFormat="0" applyBorder="0" applyAlignment="0" applyProtection="0"/>
    <xf numFmtId="0" fontId="83" fillId="22" borderId="8" applyNumberFormat="0" applyAlignment="0" applyProtection="0"/>
    <xf numFmtId="0" fontId="84" fillId="25" borderId="5" applyNumberFormat="0" applyAlignment="0" applyProtection="0"/>
    <xf numFmtId="0" fontId="8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0" fillId="32" borderId="9" applyNumberFormat="0" applyFont="0" applyAlignment="0" applyProtection="0"/>
  </cellStyleXfs>
  <cellXfs count="484"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87" fontId="13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190" fontId="3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190" fontId="0" fillId="0" borderId="0" xfId="0" applyNumberForma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26" fillId="0" borderId="0" xfId="0" applyFont="1" applyAlignment="1">
      <alignment wrapText="1"/>
    </xf>
    <xf numFmtId="0" fontId="6" fillId="0" borderId="0" xfId="0" applyFont="1" applyAlignment="1">
      <alignment/>
    </xf>
    <xf numFmtId="187" fontId="25" fillId="0" borderId="10" xfId="0" applyNumberFormat="1" applyFont="1" applyBorder="1" applyAlignment="1">
      <alignment horizontal="center" vertical="center" wrapText="1"/>
    </xf>
    <xf numFmtId="187" fontId="25" fillId="0" borderId="0" xfId="0" applyNumberFormat="1" applyFont="1" applyBorder="1" applyAlignment="1">
      <alignment horizontal="center" vertical="center" wrapText="1"/>
    </xf>
    <xf numFmtId="187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Alignment="1">
      <alignment/>
    </xf>
    <xf numFmtId="187" fontId="18" fillId="0" borderId="0" xfId="0" applyNumberFormat="1" applyFont="1" applyBorder="1" applyAlignment="1">
      <alignment wrapText="1"/>
    </xf>
    <xf numFmtId="187" fontId="1" fillId="0" borderId="0" xfId="0" applyNumberFormat="1" applyFont="1" applyBorder="1" applyAlignment="1">
      <alignment/>
    </xf>
    <xf numFmtId="188" fontId="18" fillId="0" borderId="0" xfId="0" applyNumberFormat="1" applyFont="1" applyBorder="1" applyAlignment="1">
      <alignment wrapText="1"/>
    </xf>
    <xf numFmtId="188" fontId="18" fillId="0" borderId="0" xfId="0" applyNumberFormat="1" applyFont="1" applyBorder="1" applyAlignment="1">
      <alignment vertical="center" wrapText="1"/>
    </xf>
    <xf numFmtId="0" fontId="5" fillId="0" borderId="0" xfId="0" applyFont="1" applyFill="1" applyAlignment="1">
      <alignment/>
    </xf>
    <xf numFmtId="187" fontId="10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8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12" fillId="0" borderId="0" xfId="43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3" fillId="0" borderId="0" xfId="0" applyFont="1" applyBorder="1" applyAlignment="1">
      <alignment/>
    </xf>
    <xf numFmtId="187" fontId="30" fillId="0" borderId="13" xfId="0" applyNumberFormat="1" applyFont="1" applyBorder="1" applyAlignment="1">
      <alignment horizontal="center" vertical="center" wrapText="1"/>
    </xf>
    <xf numFmtId="188" fontId="30" fillId="0" borderId="13" xfId="0" applyNumberFormat="1" applyFont="1" applyBorder="1" applyAlignment="1">
      <alignment horizontal="center" vertical="center" wrapText="1"/>
    </xf>
    <xf numFmtId="187" fontId="31" fillId="0" borderId="14" xfId="0" applyNumberFormat="1" applyFont="1" applyBorder="1" applyAlignment="1">
      <alignment horizontal="center" vertical="center" wrapText="1"/>
    </xf>
    <xf numFmtId="188" fontId="31" fillId="0" borderId="14" xfId="0" applyNumberFormat="1" applyFont="1" applyBorder="1" applyAlignment="1">
      <alignment horizontal="center" vertical="center" wrapText="1"/>
    </xf>
    <xf numFmtId="187" fontId="31" fillId="0" borderId="15" xfId="0" applyNumberFormat="1" applyFont="1" applyBorder="1" applyAlignment="1">
      <alignment horizontal="center" vertical="center" wrapText="1"/>
    </xf>
    <xf numFmtId="187" fontId="87" fillId="0" borderId="16" xfId="0" applyNumberFormat="1" applyFont="1" applyFill="1" applyBorder="1" applyAlignment="1">
      <alignment horizontal="center" vertical="center" wrapText="1"/>
    </xf>
    <xf numFmtId="187" fontId="87" fillId="0" borderId="17" xfId="0" applyNumberFormat="1" applyFont="1" applyFill="1" applyBorder="1" applyAlignment="1">
      <alignment horizontal="center" vertical="center" wrapText="1"/>
    </xf>
    <xf numFmtId="188" fontId="87" fillId="0" borderId="18" xfId="0" applyNumberFormat="1" applyFont="1" applyBorder="1" applyAlignment="1">
      <alignment horizontal="center" vertical="center" wrapText="1"/>
    </xf>
    <xf numFmtId="187" fontId="87" fillId="0" borderId="17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187" fontId="31" fillId="0" borderId="13" xfId="0" applyNumberFormat="1" applyFont="1" applyBorder="1" applyAlignment="1">
      <alignment horizontal="center" vertical="center"/>
    </xf>
    <xf numFmtId="187" fontId="31" fillId="0" borderId="14" xfId="0" applyNumberFormat="1" applyFont="1" applyBorder="1" applyAlignment="1">
      <alignment horizontal="center" vertical="center"/>
    </xf>
    <xf numFmtId="187" fontId="31" fillId="0" borderId="15" xfId="0" applyNumberFormat="1" applyFont="1" applyBorder="1" applyAlignment="1">
      <alignment horizontal="center" vertical="center"/>
    </xf>
    <xf numFmtId="187" fontId="31" fillId="0" borderId="19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87" fontId="30" fillId="0" borderId="15" xfId="0" applyNumberFormat="1" applyFont="1" applyBorder="1" applyAlignment="1">
      <alignment horizontal="center" vertical="center"/>
    </xf>
    <xf numFmtId="2" fontId="87" fillId="0" borderId="21" xfId="0" applyNumberFormat="1" applyFont="1" applyFill="1" applyBorder="1" applyAlignment="1">
      <alignment horizontal="center" vertical="center" wrapText="1"/>
    </xf>
    <xf numFmtId="2" fontId="87" fillId="0" borderId="18" xfId="0" applyNumberFormat="1" applyFont="1" applyFill="1" applyBorder="1" applyAlignment="1">
      <alignment horizontal="center" vertical="center"/>
    </xf>
    <xf numFmtId="0" fontId="87" fillId="0" borderId="17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90" fontId="30" fillId="0" borderId="13" xfId="0" applyNumberFormat="1" applyFont="1" applyFill="1" applyBorder="1" applyAlignment="1">
      <alignment horizontal="center" vertical="center"/>
    </xf>
    <xf numFmtId="191" fontId="30" fillId="0" borderId="14" xfId="0" applyNumberFormat="1" applyFont="1" applyFill="1" applyBorder="1" applyAlignment="1">
      <alignment horizontal="center" vertical="center"/>
    </xf>
    <xf numFmtId="187" fontId="30" fillId="0" borderId="14" xfId="0" applyNumberFormat="1" applyFont="1" applyFill="1" applyBorder="1" applyAlignment="1">
      <alignment horizontal="center" vertical="center"/>
    </xf>
    <xf numFmtId="188" fontId="30" fillId="0" borderId="14" xfId="0" applyNumberFormat="1" applyFont="1" applyFill="1" applyBorder="1" applyAlignment="1">
      <alignment horizontal="center" vertical="center"/>
    </xf>
    <xf numFmtId="187" fontId="30" fillId="0" borderId="16" xfId="0" applyNumberFormat="1" applyFont="1" applyFill="1" applyBorder="1" applyAlignment="1">
      <alignment horizontal="center" vertical="center"/>
    </xf>
    <xf numFmtId="190" fontId="31" fillId="0" borderId="14" xfId="0" applyNumberFormat="1" applyFont="1" applyFill="1" applyBorder="1" applyAlignment="1">
      <alignment horizontal="center" vertical="center"/>
    </xf>
    <xf numFmtId="191" fontId="31" fillId="0" borderId="14" xfId="0" applyNumberFormat="1" applyFont="1" applyFill="1" applyBorder="1" applyAlignment="1">
      <alignment horizontal="center" vertical="center"/>
    </xf>
    <xf numFmtId="187" fontId="31" fillId="0" borderId="14" xfId="0" applyNumberFormat="1" applyFont="1" applyFill="1" applyBorder="1" applyAlignment="1">
      <alignment horizontal="center" vertical="center"/>
    </xf>
    <xf numFmtId="188" fontId="31" fillId="0" borderId="14" xfId="0" applyNumberFormat="1" applyFont="1" applyFill="1" applyBorder="1" applyAlignment="1">
      <alignment horizontal="center" vertical="center"/>
    </xf>
    <xf numFmtId="187" fontId="31" fillId="0" borderId="15" xfId="0" applyNumberFormat="1" applyFont="1" applyFill="1" applyBorder="1" applyAlignment="1">
      <alignment horizontal="center" vertical="center"/>
    </xf>
    <xf numFmtId="190" fontId="30" fillId="0" borderId="14" xfId="0" applyNumberFormat="1" applyFont="1" applyFill="1" applyBorder="1" applyAlignment="1">
      <alignment horizontal="center" vertical="center"/>
    </xf>
    <xf numFmtId="187" fontId="31" fillId="0" borderId="23" xfId="0" applyNumberFormat="1" applyFont="1" applyFill="1" applyBorder="1" applyAlignment="1">
      <alignment horizontal="center" vertical="center"/>
    </xf>
    <xf numFmtId="188" fontId="31" fillId="0" borderId="23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2" fillId="0" borderId="24" xfId="46" applyFont="1" applyBorder="1" applyAlignment="1">
      <alignment vertical="center" wrapText="1"/>
      <protection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190" fontId="31" fillId="0" borderId="11" xfId="0" applyNumberFormat="1" applyFont="1" applyBorder="1" applyAlignment="1">
      <alignment horizontal="center" vertical="center"/>
    </xf>
    <xf numFmtId="191" fontId="31" fillId="0" borderId="13" xfId="0" applyNumberFormat="1" applyFont="1" applyBorder="1" applyAlignment="1">
      <alignment horizontal="center" vertical="center"/>
    </xf>
    <xf numFmtId="190" fontId="31" fillId="0" borderId="16" xfId="0" applyNumberFormat="1" applyFont="1" applyBorder="1" applyAlignment="1">
      <alignment horizontal="center" vertical="center"/>
    </xf>
    <xf numFmtId="190" fontId="31" fillId="0" borderId="13" xfId="0" applyNumberFormat="1" applyFont="1" applyBorder="1" applyAlignment="1">
      <alignment horizontal="center" vertical="center"/>
    </xf>
    <xf numFmtId="190" fontId="31" fillId="0" borderId="20" xfId="0" applyNumberFormat="1" applyFont="1" applyBorder="1" applyAlignment="1">
      <alignment horizontal="center" vertical="center"/>
    </xf>
    <xf numFmtId="191" fontId="31" fillId="0" borderId="14" xfId="0" applyNumberFormat="1" applyFont="1" applyBorder="1" applyAlignment="1">
      <alignment horizontal="center" vertical="center"/>
    </xf>
    <xf numFmtId="190" fontId="31" fillId="0" borderId="15" xfId="0" applyNumberFormat="1" applyFont="1" applyBorder="1" applyAlignment="1">
      <alignment horizontal="center" vertical="center"/>
    </xf>
    <xf numFmtId="190" fontId="31" fillId="0" borderId="14" xfId="0" applyNumberFormat="1" applyFont="1" applyBorder="1" applyAlignment="1">
      <alignment horizontal="center" vertical="center"/>
    </xf>
    <xf numFmtId="190" fontId="31" fillId="0" borderId="20" xfId="0" applyNumberFormat="1" applyFont="1" applyFill="1" applyBorder="1" applyAlignment="1">
      <alignment horizontal="center" vertical="center"/>
    </xf>
    <xf numFmtId="190" fontId="30" fillId="0" borderId="20" xfId="0" applyNumberFormat="1" applyFont="1" applyBorder="1" applyAlignment="1">
      <alignment horizontal="center" vertical="center"/>
    </xf>
    <xf numFmtId="191" fontId="30" fillId="0" borderId="14" xfId="0" applyNumberFormat="1" applyFont="1" applyBorder="1" applyAlignment="1">
      <alignment horizontal="center" vertical="center"/>
    </xf>
    <xf numFmtId="190" fontId="30" fillId="0" borderId="15" xfId="0" applyNumberFormat="1" applyFont="1" applyBorder="1" applyAlignment="1">
      <alignment horizontal="center" vertical="center"/>
    </xf>
    <xf numFmtId="191" fontId="30" fillId="33" borderId="14" xfId="0" applyNumberFormat="1" applyFont="1" applyFill="1" applyBorder="1" applyAlignment="1">
      <alignment horizontal="center" vertical="center"/>
    </xf>
    <xf numFmtId="190" fontId="30" fillId="33" borderId="15" xfId="0" applyNumberFormat="1" applyFont="1" applyFill="1" applyBorder="1" applyAlignment="1">
      <alignment horizontal="center" vertical="center"/>
    </xf>
    <xf numFmtId="190" fontId="30" fillId="0" borderId="15" xfId="0" applyNumberFormat="1" applyFont="1" applyFill="1" applyBorder="1" applyAlignment="1">
      <alignment horizontal="center" vertical="center"/>
    </xf>
    <xf numFmtId="190" fontId="31" fillId="0" borderId="25" xfId="0" applyNumberFormat="1" applyFont="1" applyBorder="1" applyAlignment="1">
      <alignment horizontal="center" vertical="center"/>
    </xf>
    <xf numFmtId="191" fontId="31" fillId="0" borderId="25" xfId="0" applyNumberFormat="1" applyFont="1" applyBorder="1" applyAlignment="1">
      <alignment horizontal="center" vertical="center"/>
    </xf>
    <xf numFmtId="190" fontId="31" fillId="0" borderId="19" xfId="0" applyNumberFormat="1" applyFont="1" applyBorder="1" applyAlignment="1">
      <alignment horizontal="center" vertical="center"/>
    </xf>
    <xf numFmtId="191" fontId="35" fillId="0" borderId="17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 wrapText="1"/>
    </xf>
    <xf numFmtId="49" fontId="34" fillId="0" borderId="20" xfId="0" applyNumberFormat="1" applyFont="1" applyBorder="1" applyAlignment="1">
      <alignment horizontal="center" vertical="center"/>
    </xf>
    <xf numFmtId="49" fontId="34" fillId="0" borderId="12" xfId="0" applyNumberFormat="1" applyFont="1" applyBorder="1" applyAlignment="1">
      <alignment horizontal="center" vertical="center"/>
    </xf>
    <xf numFmtId="187" fontId="36" fillId="0" borderId="16" xfId="0" applyNumberFormat="1" applyFont="1" applyBorder="1" applyAlignment="1">
      <alignment horizontal="center" vertical="center"/>
    </xf>
    <xf numFmtId="187" fontId="37" fillId="0" borderId="15" xfId="0" applyNumberFormat="1" applyFont="1" applyBorder="1" applyAlignment="1">
      <alignment horizontal="center" vertical="center"/>
    </xf>
    <xf numFmtId="187" fontId="37" fillId="0" borderId="19" xfId="0" applyNumberFormat="1" applyFont="1" applyBorder="1" applyAlignment="1">
      <alignment horizontal="center" vertical="center"/>
    </xf>
    <xf numFmtId="187" fontId="32" fillId="0" borderId="17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187" fontId="30" fillId="0" borderId="16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187" fontId="9" fillId="0" borderId="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86" fontId="31" fillId="0" borderId="20" xfId="0" applyNumberFormat="1" applyFont="1" applyFill="1" applyBorder="1" applyAlignment="1">
      <alignment horizontal="center" vertical="center" wrapText="1"/>
    </xf>
    <xf numFmtId="187" fontId="31" fillId="0" borderId="20" xfId="0" applyNumberFormat="1" applyFont="1" applyFill="1" applyBorder="1" applyAlignment="1">
      <alignment horizontal="center" vertical="center" wrapText="1"/>
    </xf>
    <xf numFmtId="186" fontId="31" fillId="0" borderId="14" xfId="0" applyNumberFormat="1" applyFont="1" applyFill="1" applyBorder="1" applyAlignment="1">
      <alignment horizontal="center" vertical="center" wrapText="1"/>
    </xf>
    <xf numFmtId="187" fontId="31" fillId="0" borderId="15" xfId="0" applyNumberFormat="1" applyFont="1" applyFill="1" applyBorder="1" applyAlignment="1">
      <alignment horizontal="center" vertical="center" wrapText="1"/>
    </xf>
    <xf numFmtId="186" fontId="31" fillId="0" borderId="12" xfId="0" applyNumberFormat="1" applyFont="1" applyFill="1" applyBorder="1" applyAlignment="1">
      <alignment horizontal="center" vertical="center" wrapText="1"/>
    </xf>
    <xf numFmtId="187" fontId="31" fillId="0" borderId="12" xfId="0" applyNumberFormat="1" applyFont="1" applyFill="1" applyBorder="1" applyAlignment="1">
      <alignment horizontal="center" vertical="center" wrapText="1"/>
    </xf>
    <xf numFmtId="186" fontId="31" fillId="0" borderId="25" xfId="0" applyNumberFormat="1" applyFont="1" applyFill="1" applyBorder="1" applyAlignment="1">
      <alignment horizontal="center" vertical="center" wrapText="1"/>
    </xf>
    <xf numFmtId="187" fontId="31" fillId="0" borderId="19" xfId="0" applyNumberFormat="1" applyFont="1" applyFill="1" applyBorder="1" applyAlignment="1">
      <alignment horizontal="center" vertical="center" wrapText="1"/>
    </xf>
    <xf numFmtId="187" fontId="31" fillId="0" borderId="14" xfId="0" applyNumberFormat="1" applyFont="1" applyFill="1" applyBorder="1" applyAlignment="1">
      <alignment horizontal="center" vertical="center" wrapText="1"/>
    </xf>
    <xf numFmtId="187" fontId="31" fillId="0" borderId="25" xfId="0" applyNumberFormat="1" applyFont="1" applyFill="1" applyBorder="1" applyAlignment="1">
      <alignment horizontal="center" vertical="center" wrapText="1"/>
    </xf>
    <xf numFmtId="0" fontId="87" fillId="0" borderId="20" xfId="0" applyFont="1" applyBorder="1" applyAlignment="1">
      <alignment horizontal="left" vertical="center"/>
    </xf>
    <xf numFmtId="0" fontId="87" fillId="0" borderId="14" xfId="0" applyFont="1" applyBorder="1" applyAlignment="1">
      <alignment horizontal="center" vertical="center"/>
    </xf>
    <xf numFmtId="0" fontId="88" fillId="0" borderId="20" xfId="0" applyFont="1" applyBorder="1" applyAlignment="1">
      <alignment horizontal="left" vertical="center"/>
    </xf>
    <xf numFmtId="0" fontId="88" fillId="0" borderId="14" xfId="0" applyFont="1" applyBorder="1" applyAlignment="1">
      <alignment horizontal="center" vertical="center"/>
    </xf>
    <xf numFmtId="0" fontId="87" fillId="0" borderId="20" xfId="0" applyFont="1" applyBorder="1" applyAlignment="1">
      <alignment vertical="center"/>
    </xf>
    <xf numFmtId="0" fontId="88" fillId="0" borderId="12" xfId="0" applyFont="1" applyBorder="1" applyAlignment="1">
      <alignment vertical="center"/>
    </xf>
    <xf numFmtId="0" fontId="88" fillId="0" borderId="25" xfId="0" applyFont="1" applyBorder="1" applyAlignment="1">
      <alignment horizontal="center" vertical="center"/>
    </xf>
    <xf numFmtId="186" fontId="30" fillId="0" borderId="14" xfId="0" applyNumberFormat="1" applyFont="1" applyBorder="1" applyAlignment="1">
      <alignment horizontal="center" vertical="center"/>
    </xf>
    <xf numFmtId="186" fontId="31" fillId="0" borderId="14" xfId="0" applyNumberFormat="1" applyFont="1" applyBorder="1" applyAlignment="1">
      <alignment horizontal="center" vertical="center"/>
    </xf>
    <xf numFmtId="0" fontId="88" fillId="0" borderId="0" xfId="0" applyFont="1" applyAlignment="1">
      <alignment/>
    </xf>
    <xf numFmtId="49" fontId="88" fillId="33" borderId="0" xfId="0" applyNumberFormat="1" applyFont="1" applyFill="1" applyBorder="1" applyAlignment="1">
      <alignment horizontal="left" vertical="center"/>
    </xf>
    <xf numFmtId="49" fontId="88" fillId="33" borderId="10" xfId="0" applyNumberFormat="1" applyFont="1" applyFill="1" applyBorder="1" applyAlignment="1">
      <alignment horizontal="left" vertical="center"/>
    </xf>
    <xf numFmtId="0" fontId="87" fillId="0" borderId="18" xfId="0" applyFont="1" applyBorder="1" applyAlignment="1">
      <alignment horizontal="center" vertical="center" wrapText="1"/>
    </xf>
    <xf numFmtId="0" fontId="87" fillId="33" borderId="17" xfId="0" applyFont="1" applyFill="1" applyBorder="1" applyAlignment="1">
      <alignment horizontal="center" vertical="center" wrapText="1"/>
    </xf>
    <xf numFmtId="49" fontId="87" fillId="33" borderId="26" xfId="0" applyNumberFormat="1" applyFont="1" applyFill="1" applyBorder="1" applyAlignment="1">
      <alignment horizontal="left" vertical="center"/>
    </xf>
    <xf numFmtId="0" fontId="33" fillId="0" borderId="10" xfId="0" applyFont="1" applyBorder="1" applyAlignment="1">
      <alignment horizontal="right" vertical="center" wrapText="1"/>
    </xf>
    <xf numFmtId="0" fontId="89" fillId="0" borderId="0" xfId="0" applyFont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186" fontId="30" fillId="0" borderId="11" xfId="0" applyNumberFormat="1" applyFont="1" applyFill="1" applyBorder="1" applyAlignment="1">
      <alignment horizontal="center" vertical="center" wrapText="1"/>
    </xf>
    <xf numFmtId="187" fontId="30" fillId="0" borderId="11" xfId="0" applyNumberFormat="1" applyFont="1" applyFill="1" applyBorder="1" applyAlignment="1">
      <alignment horizontal="center" vertical="center" wrapText="1"/>
    </xf>
    <xf numFmtId="187" fontId="32" fillId="0" borderId="0" xfId="0" applyNumberFormat="1" applyFont="1" applyFill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7" fillId="0" borderId="11" xfId="0" applyFont="1" applyBorder="1" applyAlignment="1">
      <alignment vertical="center"/>
    </xf>
    <xf numFmtId="0" fontId="87" fillId="0" borderId="13" xfId="0" applyFont="1" applyBorder="1" applyAlignment="1">
      <alignment horizontal="center" vertical="center"/>
    </xf>
    <xf numFmtId="188" fontId="87" fillId="33" borderId="13" xfId="0" applyNumberFormat="1" applyFont="1" applyFill="1" applyBorder="1" applyAlignment="1">
      <alignment horizontal="center" vertical="center"/>
    </xf>
    <xf numFmtId="187" fontId="87" fillId="33" borderId="16" xfId="0" applyNumberFormat="1" applyFont="1" applyFill="1" applyBorder="1" applyAlignment="1">
      <alignment horizontal="center" vertical="center"/>
    </xf>
    <xf numFmtId="0" fontId="88" fillId="0" borderId="20" xfId="0" applyFont="1" applyBorder="1" applyAlignment="1">
      <alignment vertical="center"/>
    </xf>
    <xf numFmtId="0" fontId="88" fillId="0" borderId="20" xfId="0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89" fillId="0" borderId="0" xfId="0" applyFont="1" applyAlignment="1">
      <alignment/>
    </xf>
    <xf numFmtId="0" fontId="87" fillId="33" borderId="27" xfId="0" applyFont="1" applyFill="1" applyBorder="1" applyAlignment="1">
      <alignment horizontal="center" vertical="center"/>
    </xf>
    <xf numFmtId="0" fontId="31" fillId="0" borderId="14" xfId="0" applyFont="1" applyBorder="1" applyAlignment="1">
      <alignment/>
    </xf>
    <xf numFmtId="0" fontId="31" fillId="0" borderId="15" xfId="0" applyFont="1" applyBorder="1" applyAlignment="1">
      <alignment/>
    </xf>
    <xf numFmtId="186" fontId="31" fillId="0" borderId="14" xfId="43" applyNumberFormat="1" applyFont="1" applyBorder="1" applyAlignment="1" applyProtection="1">
      <alignment horizontal="left" vertical="center" wrapText="1"/>
      <protection locked="0"/>
    </xf>
    <xf numFmtId="186" fontId="31" fillId="0" borderId="15" xfId="43" applyNumberFormat="1" applyFont="1" applyBorder="1" applyAlignment="1" applyProtection="1">
      <alignment horizontal="left" vertical="center" wrapText="1"/>
      <protection locked="0"/>
    </xf>
    <xf numFmtId="192" fontId="31" fillId="33" borderId="15" xfId="0" applyNumberFormat="1" applyFont="1" applyFill="1" applyBorder="1" applyAlignment="1">
      <alignment horizontal="center" vertical="center"/>
    </xf>
    <xf numFmtId="188" fontId="31" fillId="0" borderId="25" xfId="0" applyNumberFormat="1" applyFont="1" applyFill="1" applyBorder="1" applyAlignment="1">
      <alignment horizontal="center" vertical="center"/>
    </xf>
    <xf numFmtId="192" fontId="31" fillId="33" borderId="19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186" fontId="88" fillId="0" borderId="20" xfId="43" applyNumberFormat="1" applyFont="1" applyBorder="1" applyAlignment="1" applyProtection="1">
      <alignment vertical="center" wrapText="1"/>
      <protection locked="0"/>
    </xf>
    <xf numFmtId="186" fontId="88" fillId="0" borderId="20" xfId="43" applyNumberFormat="1" applyFont="1" applyBorder="1" applyAlignment="1" applyProtection="1">
      <alignment horizontal="center" vertical="center" wrapText="1"/>
      <protection locked="0"/>
    </xf>
    <xf numFmtId="186" fontId="88" fillId="0" borderId="20" xfId="43" applyNumberFormat="1" applyFont="1" applyBorder="1" applyAlignment="1" applyProtection="1">
      <alignment horizontal="left" vertical="center" wrapText="1"/>
      <protection locked="0"/>
    </xf>
    <xf numFmtId="0" fontId="88" fillId="33" borderId="20" xfId="0" applyFont="1" applyFill="1" applyBorder="1" applyAlignment="1">
      <alignment horizontal="left" vertical="center"/>
    </xf>
    <xf numFmtId="0" fontId="88" fillId="33" borderId="12" xfId="0" applyFont="1" applyFill="1" applyBorder="1" applyAlignment="1">
      <alignment horizontal="left" vertical="center"/>
    </xf>
    <xf numFmtId="0" fontId="89" fillId="0" borderId="0" xfId="43" applyFont="1" applyFill="1" applyBorder="1" applyProtection="1">
      <alignment/>
      <protection locked="0"/>
    </xf>
    <xf numFmtId="0" fontId="87" fillId="0" borderId="18" xfId="43" applyFont="1" applyFill="1" applyBorder="1" applyAlignment="1" applyProtection="1">
      <alignment horizontal="center" vertical="center"/>
      <protection locked="0"/>
    </xf>
    <xf numFmtId="0" fontId="87" fillId="0" borderId="17" xfId="43" applyFont="1" applyFill="1" applyBorder="1" applyAlignment="1" applyProtection="1">
      <alignment horizontal="center" vertical="center"/>
      <protection locked="0"/>
    </xf>
    <xf numFmtId="0" fontId="88" fillId="0" borderId="0" xfId="0" applyFont="1" applyBorder="1" applyAlignment="1">
      <alignment horizontal="center" vertical="top" wrapText="1"/>
    </xf>
    <xf numFmtId="0" fontId="88" fillId="34" borderId="28" xfId="0" applyFont="1" applyFill="1" applyBorder="1" applyAlignment="1">
      <alignment horizontal="left" vertical="center" wrapText="1"/>
    </xf>
    <xf numFmtId="0" fontId="88" fillId="34" borderId="29" xfId="0" applyFont="1" applyFill="1" applyBorder="1" applyAlignment="1">
      <alignment horizontal="left" vertical="center" wrapText="1"/>
    </xf>
    <xf numFmtId="192" fontId="31" fillId="34" borderId="0" xfId="0" applyNumberFormat="1" applyFont="1" applyFill="1" applyBorder="1" applyAlignment="1">
      <alignment horizontal="center" vertical="center" wrapText="1"/>
    </xf>
    <xf numFmtId="0" fontId="87" fillId="33" borderId="0" xfId="0" applyFont="1" applyFill="1" applyBorder="1" applyAlignment="1">
      <alignment vertical="center"/>
    </xf>
    <xf numFmtId="0" fontId="88" fillId="33" borderId="0" xfId="0" applyFont="1" applyFill="1" applyBorder="1" applyAlignment="1">
      <alignment vertical="center"/>
    </xf>
    <xf numFmtId="0" fontId="88" fillId="33" borderId="10" xfId="0" applyFont="1" applyFill="1" applyBorder="1" applyAlignment="1">
      <alignment vertical="center"/>
    </xf>
    <xf numFmtId="190" fontId="87" fillId="33" borderId="17" xfId="0" applyNumberFormat="1" applyFont="1" applyFill="1" applyBorder="1" applyAlignment="1">
      <alignment horizontal="center" vertical="center" wrapText="1"/>
    </xf>
    <xf numFmtId="0" fontId="87" fillId="33" borderId="20" xfId="0" applyFont="1" applyFill="1" applyBorder="1" applyAlignment="1">
      <alignment vertical="center"/>
    </xf>
    <xf numFmtId="0" fontId="88" fillId="33" borderId="20" xfId="0" applyFont="1" applyFill="1" applyBorder="1" applyAlignment="1">
      <alignment vertical="center"/>
    </xf>
    <xf numFmtId="0" fontId="88" fillId="0" borderId="20" xfId="0" applyFont="1" applyFill="1" applyBorder="1" applyAlignment="1">
      <alignment vertical="center"/>
    </xf>
    <xf numFmtId="0" fontId="87" fillId="33" borderId="12" xfId="0" applyFont="1" applyFill="1" applyBorder="1" applyAlignment="1">
      <alignment vertical="center"/>
    </xf>
    <xf numFmtId="0" fontId="88" fillId="33" borderId="11" xfId="0" applyFont="1" applyFill="1" applyBorder="1" applyAlignment="1">
      <alignment vertical="center"/>
    </xf>
    <xf numFmtId="0" fontId="88" fillId="33" borderId="12" xfId="0" applyFont="1" applyFill="1" applyBorder="1" applyAlignment="1">
      <alignment vertical="center"/>
    </xf>
    <xf numFmtId="0" fontId="88" fillId="0" borderId="0" xfId="0" applyFont="1" applyAlignment="1">
      <alignment vertical="center"/>
    </xf>
    <xf numFmtId="190" fontId="88" fillId="0" borderId="0" xfId="0" applyNumberFormat="1" applyFont="1" applyAlignment="1">
      <alignment/>
    </xf>
    <xf numFmtId="0" fontId="89" fillId="0" borderId="0" xfId="0" applyFont="1" applyFill="1" applyBorder="1" applyAlignment="1">
      <alignment horizontal="right" vertical="center"/>
    </xf>
    <xf numFmtId="189" fontId="87" fillId="33" borderId="18" xfId="0" applyNumberFormat="1" applyFont="1" applyFill="1" applyBorder="1" applyAlignment="1">
      <alignment horizontal="center" vertical="center"/>
    </xf>
    <xf numFmtId="189" fontId="87" fillId="33" borderId="27" xfId="0" applyNumberFormat="1" applyFont="1" applyFill="1" applyBorder="1" applyAlignment="1">
      <alignment horizontal="center" vertical="center"/>
    </xf>
    <xf numFmtId="190" fontId="87" fillId="33" borderId="17" xfId="0" applyNumberFormat="1" applyFont="1" applyFill="1" applyBorder="1" applyAlignment="1">
      <alignment horizontal="center" vertical="center"/>
    </xf>
    <xf numFmtId="2" fontId="30" fillId="33" borderId="20" xfId="0" applyNumberFormat="1" applyFont="1" applyFill="1" applyBorder="1" applyAlignment="1">
      <alignment horizontal="center" vertical="center"/>
    </xf>
    <xf numFmtId="187" fontId="30" fillId="33" borderId="15" xfId="0" applyNumberFormat="1" applyFont="1" applyFill="1" applyBorder="1" applyAlignment="1">
      <alignment horizontal="center" vertical="center"/>
    </xf>
    <xf numFmtId="2" fontId="31" fillId="33" borderId="20" xfId="0" applyNumberFormat="1" applyFont="1" applyFill="1" applyBorder="1" applyAlignment="1">
      <alignment horizontal="center" vertical="center"/>
    </xf>
    <xf numFmtId="187" fontId="31" fillId="33" borderId="15" xfId="0" applyNumberFormat="1" applyFont="1" applyFill="1" applyBorder="1" applyAlignment="1">
      <alignment horizontal="center" vertical="center"/>
    </xf>
    <xf numFmtId="188" fontId="31" fillId="0" borderId="13" xfId="0" applyNumberFormat="1" applyFont="1" applyFill="1" applyBorder="1" applyAlignment="1">
      <alignment horizontal="center" vertical="center"/>
    </xf>
    <xf numFmtId="0" fontId="87" fillId="33" borderId="27" xfId="0" applyFont="1" applyFill="1" applyBorder="1" applyAlignment="1">
      <alignment horizontal="center" vertical="center" wrapText="1"/>
    </xf>
    <xf numFmtId="0" fontId="87" fillId="0" borderId="24" xfId="0" applyFont="1" applyBorder="1" applyAlignment="1">
      <alignment horizontal="center" vertical="center" wrapText="1"/>
    </xf>
    <xf numFmtId="186" fontId="87" fillId="0" borderId="18" xfId="0" applyNumberFormat="1" applyFont="1" applyBorder="1" applyAlignment="1">
      <alignment horizontal="center" vertical="center" wrapText="1"/>
    </xf>
    <xf numFmtId="186" fontId="87" fillId="0" borderId="17" xfId="0" applyNumberFormat="1" applyFont="1" applyBorder="1" applyAlignment="1">
      <alignment horizontal="center" vertical="center" wrapText="1"/>
    </xf>
    <xf numFmtId="0" fontId="87" fillId="33" borderId="20" xfId="0" applyFont="1" applyFill="1" applyBorder="1" applyAlignment="1">
      <alignment horizontal="left" vertical="center"/>
    </xf>
    <xf numFmtId="0" fontId="87" fillId="33" borderId="12" xfId="0" applyFont="1" applyFill="1" applyBorder="1" applyAlignment="1">
      <alignment horizontal="left" vertical="center"/>
    </xf>
    <xf numFmtId="0" fontId="87" fillId="0" borderId="11" xfId="0" applyFont="1" applyBorder="1" applyAlignment="1">
      <alignment horizontal="center" vertical="center" wrapText="1"/>
    </xf>
    <xf numFmtId="0" fontId="88" fillId="0" borderId="20" xfId="0" applyFont="1" applyBorder="1" applyAlignment="1">
      <alignment horizontal="center" vertical="center" wrapText="1"/>
    </xf>
    <xf numFmtId="2" fontId="30" fillId="33" borderId="16" xfId="0" applyNumberFormat="1" applyFont="1" applyFill="1" applyBorder="1" applyAlignment="1">
      <alignment horizontal="center" vertical="center"/>
    </xf>
    <xf numFmtId="192" fontId="30" fillId="33" borderId="16" xfId="0" applyNumberFormat="1" applyFont="1" applyFill="1" applyBorder="1" applyAlignment="1">
      <alignment horizontal="center" vertical="center"/>
    </xf>
    <xf numFmtId="188" fontId="31" fillId="0" borderId="14" xfId="43" applyNumberFormat="1" applyFont="1" applyFill="1" applyBorder="1" applyAlignment="1" applyProtection="1">
      <alignment horizontal="center" vertical="center"/>
      <protection/>
    </xf>
    <xf numFmtId="2" fontId="31" fillId="34" borderId="30" xfId="0" applyNumberFormat="1" applyFont="1" applyFill="1" applyBorder="1" applyAlignment="1">
      <alignment horizontal="center" vertical="center" wrapText="1"/>
    </xf>
    <xf numFmtId="2" fontId="31" fillId="34" borderId="31" xfId="0" applyNumberFormat="1" applyFont="1" applyFill="1" applyBorder="1" applyAlignment="1">
      <alignment horizontal="center" vertical="center" wrapText="1"/>
    </xf>
    <xf numFmtId="187" fontId="30" fillId="0" borderId="25" xfId="0" applyNumberFormat="1" applyFont="1" applyBorder="1" applyAlignment="1">
      <alignment horizontal="center" vertical="center"/>
    </xf>
    <xf numFmtId="187" fontId="30" fillId="0" borderId="19" xfId="0" applyNumberFormat="1" applyFont="1" applyBorder="1" applyAlignment="1">
      <alignment horizontal="center" vertical="center"/>
    </xf>
    <xf numFmtId="0" fontId="87" fillId="34" borderId="32" xfId="0" applyFont="1" applyFill="1" applyBorder="1" applyAlignment="1">
      <alignment horizontal="center" vertical="center" wrapText="1"/>
    </xf>
    <xf numFmtId="0" fontId="87" fillId="0" borderId="27" xfId="43" applyFont="1" applyBorder="1" applyAlignment="1" applyProtection="1">
      <alignment horizontal="center" vertical="center"/>
      <protection locked="0"/>
    </xf>
    <xf numFmtId="0" fontId="32" fillId="0" borderId="27" xfId="0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 wrapText="1"/>
    </xf>
    <xf numFmtId="0" fontId="87" fillId="0" borderId="27" xfId="0" applyFont="1" applyBorder="1" applyAlignment="1">
      <alignment horizontal="center" vertical="center"/>
    </xf>
    <xf numFmtId="0" fontId="87" fillId="33" borderId="24" xfId="0" applyFont="1" applyFill="1" applyBorder="1" applyAlignment="1">
      <alignment horizontal="center" vertical="center"/>
    </xf>
    <xf numFmtId="0" fontId="87" fillId="33" borderId="27" xfId="0" applyFont="1" applyFill="1" applyBorder="1" applyAlignment="1">
      <alignment horizontal="center" vertical="center"/>
    </xf>
    <xf numFmtId="0" fontId="87" fillId="0" borderId="20" xfId="0" applyFont="1" applyBorder="1" applyAlignment="1">
      <alignment vertical="center"/>
    </xf>
    <xf numFmtId="0" fontId="87" fillId="0" borderId="20" xfId="0" applyFont="1" applyBorder="1" applyAlignment="1">
      <alignment horizontal="center" vertical="center"/>
    </xf>
    <xf numFmtId="188" fontId="87" fillId="33" borderId="14" xfId="0" applyNumberFormat="1" applyFont="1" applyFill="1" applyBorder="1" applyAlignment="1">
      <alignment horizontal="center" vertical="center"/>
    </xf>
    <xf numFmtId="187" fontId="87" fillId="33" borderId="15" xfId="0" applyNumberFormat="1" applyFont="1" applyFill="1" applyBorder="1" applyAlignment="1">
      <alignment horizontal="center" vertical="center"/>
    </xf>
    <xf numFmtId="0" fontId="88" fillId="33" borderId="20" xfId="0" applyFont="1" applyFill="1" applyBorder="1" applyAlignment="1">
      <alignment horizontal="left" vertical="center"/>
    </xf>
    <xf numFmtId="0" fontId="88" fillId="33" borderId="0" xfId="0" applyFont="1" applyFill="1" applyBorder="1" applyAlignment="1">
      <alignment vertical="center"/>
    </xf>
    <xf numFmtId="49" fontId="88" fillId="33" borderId="0" xfId="0" applyNumberFormat="1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190" fontId="31" fillId="0" borderId="12" xfId="0" applyNumberFormat="1" applyFont="1" applyBorder="1" applyAlignment="1">
      <alignment horizontal="center" vertical="center"/>
    </xf>
    <xf numFmtId="187" fontId="31" fillId="0" borderId="20" xfId="0" applyNumberFormat="1" applyFont="1" applyBorder="1" applyAlignment="1">
      <alignment horizontal="center" vertical="center"/>
    </xf>
    <xf numFmtId="191" fontId="31" fillId="33" borderId="14" xfId="0" applyNumberFormat="1" applyFont="1" applyFill="1" applyBorder="1" applyAlignment="1">
      <alignment horizontal="center" vertical="center"/>
    </xf>
    <xf numFmtId="190" fontId="31" fillId="33" borderId="15" xfId="0" applyNumberFormat="1" applyFont="1" applyFill="1" applyBorder="1" applyAlignment="1">
      <alignment horizontal="center" vertical="center"/>
    </xf>
    <xf numFmtId="190" fontId="31" fillId="0" borderId="15" xfId="0" applyNumberFormat="1" applyFont="1" applyFill="1" applyBorder="1" applyAlignment="1">
      <alignment horizontal="center" vertical="center"/>
    </xf>
    <xf numFmtId="0" fontId="87" fillId="0" borderId="11" xfId="0" applyFont="1" applyBorder="1" applyAlignment="1">
      <alignment horizontal="left" vertical="center"/>
    </xf>
    <xf numFmtId="0" fontId="87" fillId="0" borderId="17" xfId="0" applyFont="1" applyBorder="1" applyAlignment="1">
      <alignment horizontal="center" vertical="center" wrapText="1"/>
    </xf>
    <xf numFmtId="187" fontId="31" fillId="0" borderId="0" xfId="0" applyNumberFormat="1" applyFont="1" applyFill="1" applyBorder="1" applyAlignment="1">
      <alignment horizontal="center" vertical="center" wrapText="1"/>
    </xf>
    <xf numFmtId="187" fontId="31" fillId="0" borderId="10" xfId="0" applyNumberFormat="1" applyFont="1" applyFill="1" applyBorder="1" applyAlignment="1">
      <alignment horizontal="center" vertical="center" wrapText="1"/>
    </xf>
    <xf numFmtId="187" fontId="30" fillId="0" borderId="2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90" fontId="31" fillId="0" borderId="1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88" fillId="33" borderId="0" xfId="0" applyFont="1" applyFill="1" applyBorder="1" applyAlignment="1">
      <alignment vertical="center"/>
    </xf>
    <xf numFmtId="211" fontId="90" fillId="0" borderId="14" xfId="0" applyNumberFormat="1" applyFont="1" applyFill="1" applyBorder="1" applyAlignment="1">
      <alignment horizontal="center" vertical="center"/>
    </xf>
    <xf numFmtId="187" fontId="90" fillId="0" borderId="15" xfId="0" applyNumberFormat="1" applyFont="1" applyFill="1" applyBorder="1" applyAlignment="1">
      <alignment horizontal="center" vertical="center"/>
    </xf>
    <xf numFmtId="210" fontId="90" fillId="0" borderId="25" xfId="0" applyNumberFormat="1" applyFont="1" applyFill="1" applyBorder="1" applyAlignment="1">
      <alignment horizontal="center" vertical="center"/>
    </xf>
    <xf numFmtId="187" fontId="90" fillId="0" borderId="19" xfId="0" applyNumberFormat="1" applyFont="1" applyFill="1" applyBorder="1" applyAlignment="1">
      <alignment horizontal="center" vertical="center"/>
    </xf>
    <xf numFmtId="186" fontId="31" fillId="0" borderId="25" xfId="0" applyNumberFormat="1" applyFont="1" applyFill="1" applyBorder="1" applyAlignment="1">
      <alignment horizontal="center" vertical="center"/>
    </xf>
    <xf numFmtId="2" fontId="31" fillId="33" borderId="14" xfId="0" applyNumberFormat="1" applyFont="1" applyFill="1" applyBorder="1" applyAlignment="1">
      <alignment horizontal="center" vertical="center"/>
    </xf>
    <xf numFmtId="2" fontId="31" fillId="33" borderId="25" xfId="0" applyNumberFormat="1" applyFont="1" applyFill="1" applyBorder="1" applyAlignment="1">
      <alignment horizontal="center" vertical="center"/>
    </xf>
    <xf numFmtId="188" fontId="88" fillId="33" borderId="14" xfId="0" applyNumberFormat="1" applyFont="1" applyFill="1" applyBorder="1" applyAlignment="1">
      <alignment horizontal="center" vertical="center"/>
    </xf>
    <xf numFmtId="187" fontId="88" fillId="33" borderId="15" xfId="0" applyNumberFormat="1" applyFont="1" applyFill="1" applyBorder="1" applyAlignment="1">
      <alignment horizontal="center" vertical="center"/>
    </xf>
    <xf numFmtId="188" fontId="88" fillId="33" borderId="25" xfId="0" applyNumberFormat="1" applyFont="1" applyFill="1" applyBorder="1" applyAlignment="1">
      <alignment horizontal="center" vertical="center"/>
    </xf>
    <xf numFmtId="187" fontId="88" fillId="33" borderId="19" xfId="0" applyNumberFormat="1" applyFont="1" applyFill="1" applyBorder="1" applyAlignment="1">
      <alignment horizontal="center" vertical="center"/>
    </xf>
    <xf numFmtId="187" fontId="31" fillId="0" borderId="33" xfId="0" applyNumberFormat="1" applyFont="1" applyFill="1" applyBorder="1" applyAlignment="1">
      <alignment horizontal="center" vertical="center"/>
    </xf>
    <xf numFmtId="187" fontId="30" fillId="0" borderId="13" xfId="0" applyNumberFormat="1" applyFont="1" applyFill="1" applyBorder="1" applyAlignment="1">
      <alignment horizontal="center" vertical="center"/>
    </xf>
    <xf numFmtId="188" fontId="30" fillId="0" borderId="13" xfId="0" applyNumberFormat="1" applyFont="1" applyFill="1" applyBorder="1" applyAlignment="1">
      <alignment horizontal="center" vertical="center"/>
    </xf>
    <xf numFmtId="187" fontId="30" fillId="0" borderId="16" xfId="0" applyNumberFormat="1" applyFont="1" applyBorder="1" applyAlignment="1">
      <alignment horizontal="center" vertical="center" wrapText="1"/>
    </xf>
    <xf numFmtId="187" fontId="31" fillId="0" borderId="16" xfId="0" applyNumberFormat="1" applyFont="1" applyFill="1" applyBorder="1" applyAlignment="1">
      <alignment horizontal="center" vertical="center"/>
    </xf>
    <xf numFmtId="187" fontId="31" fillId="0" borderId="19" xfId="0" applyNumberFormat="1" applyFont="1" applyFill="1" applyBorder="1" applyAlignment="1">
      <alignment horizontal="center" vertical="center"/>
    </xf>
    <xf numFmtId="187" fontId="31" fillId="0" borderId="15" xfId="43" applyNumberFormat="1" applyFont="1" applyFill="1" applyBorder="1" applyAlignment="1" applyProtection="1">
      <alignment horizontal="center" vertical="center"/>
      <protection/>
    </xf>
    <xf numFmtId="186" fontId="87" fillId="0" borderId="11" xfId="43" applyNumberFormat="1" applyFont="1" applyBorder="1" applyAlignment="1" applyProtection="1">
      <alignment horizontal="left" vertical="center" wrapText="1"/>
      <protection locked="0"/>
    </xf>
    <xf numFmtId="188" fontId="30" fillId="0" borderId="13" xfId="43" applyNumberFormat="1" applyFont="1" applyFill="1" applyBorder="1" applyAlignment="1" applyProtection="1">
      <alignment horizontal="center" vertical="center"/>
      <protection/>
    </xf>
    <xf numFmtId="187" fontId="30" fillId="0" borderId="16" xfId="43" applyNumberFormat="1" applyFont="1" applyFill="1" applyBorder="1" applyAlignment="1" applyProtection="1">
      <alignment horizontal="center" vertical="center"/>
      <protection/>
    </xf>
    <xf numFmtId="192" fontId="31" fillId="34" borderId="34" xfId="0" applyNumberFormat="1" applyFont="1" applyFill="1" applyBorder="1" applyAlignment="1">
      <alignment horizontal="center" vertical="center" wrapText="1"/>
    </xf>
    <xf numFmtId="187" fontId="30" fillId="0" borderId="13" xfId="0" applyNumberFormat="1" applyFont="1" applyBorder="1" applyAlignment="1">
      <alignment horizontal="center" vertical="center"/>
    </xf>
    <xf numFmtId="190" fontId="31" fillId="0" borderId="25" xfId="0" applyNumberFormat="1" applyFont="1" applyFill="1" applyBorder="1" applyAlignment="1">
      <alignment horizontal="center" vertical="center"/>
    </xf>
    <xf numFmtId="191" fontId="31" fillId="0" borderId="25" xfId="0" applyNumberFormat="1" applyFont="1" applyFill="1" applyBorder="1" applyAlignment="1">
      <alignment horizontal="center" vertical="center"/>
    </xf>
    <xf numFmtId="187" fontId="31" fillId="0" borderId="25" xfId="0" applyNumberFormat="1" applyFont="1" applyFill="1" applyBorder="1" applyAlignment="1">
      <alignment horizontal="center" vertical="center"/>
    </xf>
    <xf numFmtId="187" fontId="31" fillId="0" borderId="25" xfId="0" applyNumberFormat="1" applyFont="1" applyBorder="1" applyAlignment="1">
      <alignment horizontal="center" vertical="center"/>
    </xf>
    <xf numFmtId="0" fontId="91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2" fillId="0" borderId="27" xfId="0" applyFont="1" applyBorder="1" applyAlignment="1">
      <alignment horizontal="center" vertical="center"/>
    </xf>
    <xf numFmtId="0" fontId="40" fillId="33" borderId="27" xfId="0" applyFont="1" applyFill="1" applyBorder="1" applyAlignment="1">
      <alignment horizontal="center" vertical="center"/>
    </xf>
    <xf numFmtId="188" fontId="40" fillId="33" borderId="24" xfId="0" applyNumberFormat="1" applyFont="1" applyFill="1" applyBorder="1" applyAlignment="1">
      <alignment horizontal="center" vertical="center"/>
    </xf>
    <xf numFmtId="216" fontId="40" fillId="33" borderId="17" xfId="0" applyNumberFormat="1" applyFont="1" applyFill="1" applyBorder="1" applyAlignment="1">
      <alignment vertical="center"/>
    </xf>
    <xf numFmtId="0" fontId="41" fillId="33" borderId="20" xfId="0" applyFont="1" applyFill="1" applyBorder="1" applyAlignment="1">
      <alignment vertical="center"/>
    </xf>
    <xf numFmtId="186" fontId="32" fillId="33" borderId="20" xfId="0" applyNumberFormat="1" applyFont="1" applyFill="1" applyBorder="1" applyAlignment="1">
      <alignment horizontal="center" vertical="center"/>
    </xf>
    <xf numFmtId="188" fontId="32" fillId="33" borderId="14" xfId="0" applyNumberFormat="1" applyFont="1" applyFill="1" applyBorder="1" applyAlignment="1">
      <alignment vertical="center"/>
    </xf>
    <xf numFmtId="217" fontId="32" fillId="33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32" fillId="33" borderId="20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186" fontId="9" fillId="33" borderId="20" xfId="0" applyNumberFormat="1" applyFont="1" applyFill="1" applyBorder="1" applyAlignment="1">
      <alignment horizontal="center" vertical="center"/>
    </xf>
    <xf numFmtId="188" fontId="9" fillId="33" borderId="14" xfId="0" applyNumberFormat="1" applyFont="1" applyFill="1" applyBorder="1" applyAlignment="1">
      <alignment vertical="center"/>
    </xf>
    <xf numFmtId="217" fontId="9" fillId="33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187" fontId="92" fillId="33" borderId="0" xfId="0" applyNumberFormat="1" applyFont="1" applyFill="1" applyBorder="1" applyAlignment="1">
      <alignment vertical="center"/>
    </xf>
    <xf numFmtId="217" fontId="92" fillId="33" borderId="0" xfId="0" applyNumberFormat="1" applyFont="1" applyFill="1" applyBorder="1" applyAlignment="1">
      <alignment vertical="center"/>
    </xf>
    <xf numFmtId="0" fontId="93" fillId="33" borderId="26" xfId="0" applyFont="1" applyFill="1" applyBorder="1" applyAlignment="1">
      <alignment vertical="center"/>
    </xf>
    <xf numFmtId="186" fontId="93" fillId="33" borderId="26" xfId="0" applyNumberFormat="1" applyFont="1" applyFill="1" applyBorder="1" applyAlignment="1">
      <alignment horizontal="center" vertical="center"/>
    </xf>
    <xf numFmtId="188" fontId="93" fillId="33" borderId="26" xfId="0" applyNumberFormat="1" applyFont="1" applyFill="1" applyBorder="1" applyAlignment="1">
      <alignment vertical="center"/>
    </xf>
    <xf numFmtId="0" fontId="93" fillId="33" borderId="0" xfId="0" applyFont="1" applyFill="1" applyBorder="1" applyAlignment="1">
      <alignment vertical="center"/>
    </xf>
    <xf numFmtId="186" fontId="93" fillId="33" borderId="0" xfId="0" applyNumberFormat="1" applyFont="1" applyFill="1" applyBorder="1" applyAlignment="1">
      <alignment horizontal="center" vertical="center"/>
    </xf>
    <xf numFmtId="188" fontId="93" fillId="33" borderId="0" xfId="0" applyNumberFormat="1" applyFont="1" applyFill="1" applyBorder="1" applyAlignment="1">
      <alignment vertical="center"/>
    </xf>
    <xf numFmtId="188" fontId="94" fillId="33" borderId="0" xfId="0" applyNumberFormat="1" applyFont="1" applyFill="1" applyBorder="1" applyAlignment="1">
      <alignment vertical="center"/>
    </xf>
    <xf numFmtId="216" fontId="94" fillId="33" borderId="0" xfId="0" applyNumberFormat="1" applyFont="1" applyFill="1" applyBorder="1" applyAlignment="1">
      <alignment vertical="center"/>
    </xf>
    <xf numFmtId="0" fontId="95" fillId="0" borderId="0" xfId="0" applyFont="1" applyAlignment="1">
      <alignment/>
    </xf>
    <xf numFmtId="188" fontId="95" fillId="0" borderId="0" xfId="0" applyNumberFormat="1" applyFont="1" applyAlignment="1">
      <alignment/>
    </xf>
    <xf numFmtId="216" fontId="95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216" fontId="1" fillId="0" borderId="0" xfId="0" applyNumberFormat="1" applyFont="1" applyAlignment="1">
      <alignment/>
    </xf>
    <xf numFmtId="49" fontId="88" fillId="33" borderId="0" xfId="0" applyNumberFormat="1" applyFont="1" applyFill="1" applyBorder="1" applyAlignment="1">
      <alignment horizontal="left" vertical="center"/>
    </xf>
    <xf numFmtId="0" fontId="88" fillId="0" borderId="0" xfId="0" applyFont="1" applyAlignment="1">
      <alignment horizontal="center" vertical="center"/>
    </xf>
    <xf numFmtId="0" fontId="87" fillId="33" borderId="27" xfId="0" applyFont="1" applyFill="1" applyBorder="1" applyAlignment="1">
      <alignment horizontal="center" vertical="center" wrapText="1"/>
    </xf>
    <xf numFmtId="0" fontId="87" fillId="33" borderId="27" xfId="0" applyFont="1" applyFill="1" applyBorder="1" applyAlignment="1">
      <alignment horizontal="center" vertical="center"/>
    </xf>
    <xf numFmtId="190" fontId="87" fillId="33" borderId="17" xfId="0" applyNumberFormat="1" applyFont="1" applyFill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/>
    </xf>
    <xf numFmtId="0" fontId="30" fillId="33" borderId="13" xfId="0" applyFont="1" applyFill="1" applyBorder="1" applyAlignment="1">
      <alignment horizontal="right" vertical="center"/>
    </xf>
    <xf numFmtId="1" fontId="31" fillId="33" borderId="13" xfId="0" applyNumberFormat="1" applyFont="1" applyFill="1" applyBorder="1" applyAlignment="1">
      <alignment horizontal="center" vertical="center"/>
    </xf>
    <xf numFmtId="192" fontId="31" fillId="33" borderId="16" xfId="0" applyNumberFormat="1" applyFont="1" applyFill="1" applyBorder="1" applyAlignment="1">
      <alignment horizontal="center" vertical="center"/>
    </xf>
    <xf numFmtId="0" fontId="88" fillId="0" borderId="20" xfId="0" applyFont="1" applyBorder="1" applyAlignment="1">
      <alignment horizontal="left" vertical="center"/>
    </xf>
    <xf numFmtId="0" fontId="30" fillId="33" borderId="14" xfId="0" applyFont="1" applyFill="1" applyBorder="1" applyAlignment="1">
      <alignment horizontal="right" vertical="center"/>
    </xf>
    <xf numFmtId="1" fontId="31" fillId="33" borderId="14" xfId="0" applyNumberFormat="1" applyFont="1" applyFill="1" applyBorder="1" applyAlignment="1">
      <alignment horizontal="center" vertical="center"/>
    </xf>
    <xf numFmtId="0" fontId="88" fillId="0" borderId="12" xfId="0" applyFont="1" applyBorder="1" applyAlignment="1">
      <alignment horizontal="left" vertical="center"/>
    </xf>
    <xf numFmtId="0" fontId="30" fillId="33" borderId="25" xfId="0" applyFont="1" applyFill="1" applyBorder="1" applyAlignment="1">
      <alignment horizontal="right" vertical="center"/>
    </xf>
    <xf numFmtId="1" fontId="31" fillId="33" borderId="25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vertical="center"/>
    </xf>
    <xf numFmtId="188" fontId="87" fillId="0" borderId="18" xfId="0" applyNumberFormat="1" applyFont="1" applyBorder="1" applyAlignment="1">
      <alignment horizontal="center" vertical="center" wrapText="1"/>
    </xf>
    <xf numFmtId="187" fontId="87" fillId="0" borderId="17" xfId="0" applyNumberFormat="1" applyFont="1" applyFill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 wrapText="1"/>
    </xf>
    <xf numFmtId="188" fontId="31" fillId="0" borderId="13" xfId="0" applyNumberFormat="1" applyFont="1" applyBorder="1" applyAlignment="1">
      <alignment horizontal="center" vertical="center"/>
    </xf>
    <xf numFmtId="187" fontId="31" fillId="0" borderId="16" xfId="0" applyNumberFormat="1" applyFont="1" applyBorder="1" applyAlignment="1">
      <alignment horizontal="center" vertical="center"/>
    </xf>
    <xf numFmtId="187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88" fillId="0" borderId="20" xfId="0" applyFont="1" applyBorder="1" applyAlignment="1">
      <alignment horizontal="center" vertical="center" wrapText="1"/>
    </xf>
    <xf numFmtId="188" fontId="31" fillId="0" borderId="14" xfId="0" applyNumberFormat="1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 wrapText="1"/>
    </xf>
    <xf numFmtId="188" fontId="31" fillId="0" borderId="2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89" fontId="1" fillId="0" borderId="0" xfId="0" applyNumberFormat="1" applyFont="1" applyAlignment="1">
      <alignment/>
    </xf>
    <xf numFmtId="192" fontId="5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2" fillId="33" borderId="11" xfId="0" applyFont="1" applyFill="1" applyBorder="1" applyAlignment="1">
      <alignment horizontal="center" vertical="center"/>
    </xf>
    <xf numFmtId="2" fontId="30" fillId="33" borderId="13" xfId="0" applyNumberFormat="1" applyFont="1" applyFill="1" applyBorder="1" applyAlignment="1">
      <alignment horizontal="center" vertical="center"/>
    </xf>
    <xf numFmtId="192" fontId="30" fillId="0" borderId="13" xfId="0" applyNumberFormat="1" applyFont="1" applyBorder="1" applyAlignment="1">
      <alignment horizontal="center" vertical="center"/>
    </xf>
    <xf numFmtId="192" fontId="30" fillId="0" borderId="16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9" fillId="0" borderId="20" xfId="0" applyFont="1" applyFill="1" applyBorder="1" applyAlignment="1">
      <alignment horizontal="center" vertical="center"/>
    </xf>
    <xf numFmtId="192" fontId="31" fillId="0" borderId="14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9" fillId="33" borderId="20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192" fontId="31" fillId="0" borderId="15" xfId="0" applyNumberFormat="1" applyFont="1" applyBorder="1" applyAlignment="1">
      <alignment horizontal="center" vertical="center"/>
    </xf>
    <xf numFmtId="0" fontId="32" fillId="33" borderId="20" xfId="0" applyFont="1" applyFill="1" applyBorder="1" applyAlignment="1">
      <alignment horizontal="center" vertical="center"/>
    </xf>
    <xf numFmtId="2" fontId="30" fillId="33" borderId="14" xfId="0" applyNumberFormat="1" applyFont="1" applyFill="1" applyBorder="1" applyAlignment="1">
      <alignment horizontal="center" vertical="center"/>
    </xf>
    <xf numFmtId="187" fontId="30" fillId="0" borderId="14" xfId="0" applyNumberFormat="1" applyFont="1" applyBorder="1" applyAlignment="1">
      <alignment horizontal="center" vertical="center"/>
    </xf>
    <xf numFmtId="192" fontId="30" fillId="0" borderId="14" xfId="0" applyNumberFormat="1" applyFont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192" fontId="31" fillId="0" borderId="25" xfId="0" applyNumberFormat="1" applyFont="1" applyBorder="1" applyAlignment="1">
      <alignment horizontal="center" vertical="center"/>
    </xf>
    <xf numFmtId="192" fontId="31" fillId="0" borderId="19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187" fontId="6" fillId="0" borderId="0" xfId="0" applyNumberFormat="1" applyFont="1" applyFill="1" applyAlignment="1">
      <alignment/>
    </xf>
    <xf numFmtId="186" fontId="30" fillId="0" borderId="13" xfId="0" applyNumberFormat="1" applyFont="1" applyFill="1" applyBorder="1" applyAlignment="1">
      <alignment horizontal="center" vertical="center"/>
    </xf>
    <xf numFmtId="186" fontId="31" fillId="0" borderId="14" xfId="0" applyNumberFormat="1" applyFont="1" applyFill="1" applyBorder="1" applyAlignment="1">
      <alignment horizontal="center" vertical="center"/>
    </xf>
    <xf numFmtId="186" fontId="31" fillId="0" borderId="23" xfId="0" applyNumberFormat="1" applyFont="1" applyFill="1" applyBorder="1" applyAlignment="1">
      <alignment horizontal="center" vertical="center"/>
    </xf>
    <xf numFmtId="0" fontId="96" fillId="0" borderId="18" xfId="45" applyFont="1" applyFill="1" applyBorder="1" applyAlignment="1">
      <alignment horizontal="center" vertical="center" wrapText="1"/>
      <protection/>
    </xf>
    <xf numFmtId="0" fontId="96" fillId="0" borderId="18" xfId="16" applyFont="1" applyFill="1" applyBorder="1" applyAlignment="1">
      <alignment horizontal="center" vertical="center" wrapText="1"/>
      <protection/>
    </xf>
    <xf numFmtId="0" fontId="96" fillId="0" borderId="17" xfId="16" applyFont="1" applyFill="1" applyBorder="1" applyAlignment="1">
      <alignment horizontal="center" vertical="center" wrapText="1"/>
      <protection/>
    </xf>
    <xf numFmtId="186" fontId="97" fillId="0" borderId="13" xfId="16" applyNumberFormat="1" applyFont="1" applyBorder="1" applyAlignment="1">
      <alignment horizontal="center" vertical="center"/>
      <protection/>
    </xf>
    <xf numFmtId="187" fontId="97" fillId="0" borderId="13" xfId="16" applyNumberFormat="1" applyFont="1" applyBorder="1" applyAlignment="1">
      <alignment horizontal="center" vertical="center"/>
      <protection/>
    </xf>
    <xf numFmtId="187" fontId="97" fillId="0" borderId="16" xfId="16" applyNumberFormat="1" applyFont="1" applyBorder="1" applyAlignment="1">
      <alignment horizontal="center" vertical="center"/>
      <protection/>
    </xf>
    <xf numFmtId="186" fontId="97" fillId="0" borderId="14" xfId="42" applyNumberFormat="1" applyFont="1" applyBorder="1" applyAlignment="1">
      <alignment horizontal="center" vertical="center"/>
      <protection/>
    </xf>
    <xf numFmtId="190" fontId="97" fillId="34" borderId="14" xfId="44" applyNumberFormat="1" applyFont="1" applyFill="1" applyBorder="1" applyAlignment="1">
      <alignment horizontal="center" vertical="center"/>
      <protection/>
    </xf>
    <xf numFmtId="186" fontId="97" fillId="34" borderId="14" xfId="42" applyNumberFormat="1" applyFont="1" applyFill="1" applyBorder="1" applyAlignment="1">
      <alignment horizontal="center" vertical="center"/>
      <protection/>
    </xf>
    <xf numFmtId="190" fontId="97" fillId="34" borderId="15" xfId="44" applyNumberFormat="1" applyFont="1" applyFill="1" applyBorder="1" applyAlignment="1">
      <alignment horizontal="center" vertical="center"/>
      <protection/>
    </xf>
    <xf numFmtId="186" fontId="97" fillId="0" borderId="15" xfId="16" applyNumberFormat="1" applyFont="1" applyBorder="1" applyAlignment="1">
      <alignment horizontal="center" vertical="center"/>
      <protection/>
    </xf>
    <xf numFmtId="187" fontId="97" fillId="0" borderId="15" xfId="16" applyNumberFormat="1" applyFont="1" applyBorder="1" applyAlignment="1">
      <alignment horizontal="center" vertical="center"/>
      <protection/>
    </xf>
    <xf numFmtId="186" fontId="97" fillId="0" borderId="19" xfId="16" applyNumberFormat="1" applyFont="1" applyBorder="1" applyAlignment="1">
      <alignment horizontal="center" vertical="center"/>
      <protection/>
    </xf>
    <xf numFmtId="0" fontId="98" fillId="0" borderId="26" xfId="16" applyFont="1" applyFill="1" applyBorder="1" applyAlignment="1">
      <alignment vertical="center" wrapText="1"/>
      <protection/>
    </xf>
    <xf numFmtId="187" fontId="30" fillId="0" borderId="15" xfId="0" applyNumberFormat="1" applyFont="1" applyFill="1" applyBorder="1" applyAlignment="1">
      <alignment horizontal="center" vertical="center"/>
    </xf>
    <xf numFmtId="186" fontId="30" fillId="0" borderId="14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188" fontId="3" fillId="33" borderId="0" xfId="0" applyNumberFormat="1" applyFont="1" applyFill="1" applyAlignment="1">
      <alignment horizontal="center"/>
    </xf>
    <xf numFmtId="188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93" fillId="33" borderId="0" xfId="0" applyFont="1" applyFill="1" applyBorder="1" applyAlignment="1">
      <alignment horizontal="left" vertical="center" wrapText="1"/>
    </xf>
    <xf numFmtId="188" fontId="93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26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8" fillId="0" borderId="26" xfId="0" applyFont="1" applyBorder="1" applyAlignment="1">
      <alignment horizontal="left"/>
    </xf>
    <xf numFmtId="0" fontId="89" fillId="34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43" applyFont="1" applyBorder="1" applyAlignment="1" applyProtection="1">
      <alignment horizontal="center" vertical="center"/>
      <protection locked="0"/>
    </xf>
    <xf numFmtId="0" fontId="4" fillId="0" borderId="0" xfId="43" applyFont="1" applyBorder="1" applyAlignment="1" applyProtection="1">
      <alignment horizontal="center" vertical="center"/>
      <protection locked="0"/>
    </xf>
    <xf numFmtId="0" fontId="88" fillId="0" borderId="0" xfId="43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89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9" fillId="33" borderId="10" xfId="0" applyFont="1" applyFill="1" applyBorder="1" applyAlignment="1">
      <alignment horizontal="right" vertical="center"/>
    </xf>
    <xf numFmtId="0" fontId="99" fillId="0" borderId="0" xfId="0" applyFont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left" vertical="center"/>
    </xf>
    <xf numFmtId="0" fontId="88" fillId="0" borderId="12" xfId="0" applyFont="1" applyBorder="1" applyAlignment="1">
      <alignment horizontal="left" vertical="center"/>
    </xf>
    <xf numFmtId="0" fontId="87" fillId="0" borderId="17" xfId="0" applyFont="1" applyBorder="1" applyAlignment="1">
      <alignment horizontal="center" vertical="center"/>
    </xf>
    <xf numFmtId="0" fontId="87" fillId="0" borderId="27" xfId="0" applyFont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 wrapText="1"/>
    </xf>
    <xf numFmtId="0" fontId="87" fillId="0" borderId="24" xfId="0" applyFont="1" applyBorder="1" applyAlignment="1">
      <alignment horizontal="center" vertical="center" wrapText="1"/>
    </xf>
    <xf numFmtId="0" fontId="87" fillId="0" borderId="27" xfId="0" applyFont="1" applyBorder="1" applyAlignment="1">
      <alignment horizontal="center" vertical="center" wrapText="1"/>
    </xf>
    <xf numFmtId="188" fontId="96" fillId="0" borderId="18" xfId="45" applyNumberFormat="1" applyFont="1" applyFill="1" applyBorder="1" applyAlignment="1">
      <alignment horizontal="center" vertical="center" wrapText="1"/>
      <protection/>
    </xf>
    <xf numFmtId="188" fontId="96" fillId="0" borderId="17" xfId="45" applyNumberFormat="1" applyFont="1" applyFill="1" applyBorder="1" applyAlignment="1">
      <alignment horizontal="center" vertical="center" wrapText="1"/>
      <protection/>
    </xf>
    <xf numFmtId="0" fontId="95" fillId="0" borderId="26" xfId="16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99" fillId="0" borderId="0" xfId="0" applyFont="1" applyAlignment="1">
      <alignment horizontal="center"/>
    </xf>
    <xf numFmtId="57" fontId="25" fillId="0" borderId="10" xfId="0" applyNumberFormat="1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wrapText="1"/>
    </xf>
    <xf numFmtId="0" fontId="99" fillId="33" borderId="0" xfId="0" applyFont="1" applyFill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32" fillId="33" borderId="36" xfId="0" applyFont="1" applyFill="1" applyBorder="1" applyAlignment="1">
      <alignment horizontal="center" vertical="center"/>
    </xf>
    <xf numFmtId="0" fontId="32" fillId="33" borderId="28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99" fillId="0" borderId="0" xfId="0" applyFont="1" applyFill="1" applyAlignment="1">
      <alignment horizontal="center" vertical="center"/>
    </xf>
    <xf numFmtId="2" fontId="87" fillId="0" borderId="37" xfId="0" applyNumberFormat="1" applyFont="1" applyFill="1" applyBorder="1" applyAlignment="1">
      <alignment horizontal="center" vertical="center" wrapText="1"/>
    </xf>
    <xf numFmtId="2" fontId="87" fillId="0" borderId="38" xfId="0" applyNumberFormat="1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2" fontId="87" fillId="0" borderId="21" xfId="0" applyNumberFormat="1" applyFont="1" applyFill="1" applyBorder="1" applyAlignment="1">
      <alignment horizontal="center" vertical="center"/>
    </xf>
    <xf numFmtId="2" fontId="87" fillId="0" borderId="36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5"/>
    <cellStyle name="0,0&#13;&#10;NA&#13;&#10;" xfId="16"/>
    <cellStyle name="20% - 着色 1" xfId="17"/>
    <cellStyle name="20% - 着色 2" xfId="18"/>
    <cellStyle name="20% - 着色 3" xfId="19"/>
    <cellStyle name="20% - 着色 4" xfId="20"/>
    <cellStyle name="20% - 着色 5" xfId="21"/>
    <cellStyle name="20% - 着色 6" xfId="22"/>
    <cellStyle name="40% - 着色 1" xfId="23"/>
    <cellStyle name="40% - 着色 2" xfId="24"/>
    <cellStyle name="40% - 着色 3" xfId="25"/>
    <cellStyle name="40% - 着色 4" xfId="26"/>
    <cellStyle name="40% - 着色 5" xfId="27"/>
    <cellStyle name="40% - 着色 6" xfId="28"/>
    <cellStyle name="60% - 着色 1" xfId="29"/>
    <cellStyle name="60% - 着色 2" xfId="30"/>
    <cellStyle name="60% - 着色 3" xfId="31"/>
    <cellStyle name="60% - 着色 4" xfId="32"/>
    <cellStyle name="60% - 着色 5" xfId="33"/>
    <cellStyle name="60% - 着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2" xfId="42"/>
    <cellStyle name="常规 2" xfId="43"/>
    <cellStyle name="常规 2 2" xfId="44"/>
    <cellStyle name="常规_湖南月报-200811（定） 2 2" xfId="45"/>
    <cellStyle name="常规_长江沿岸_1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32463;&#27982;&#21160;&#24577;&#12289;&#24555;&#35759;\2017&#24555;&#35759;\&#24555;&#35759;&#32534;&#36753;\GD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053;&#2821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0132;&#368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G4">
            <v>6.9</v>
          </cell>
          <cell r="H4">
            <v>71.4141999842264</v>
          </cell>
        </row>
        <row r="5">
          <cell r="G5">
            <v>4.1</v>
          </cell>
        </row>
        <row r="6">
          <cell r="G6">
            <v>4.3</v>
          </cell>
          <cell r="H6">
            <v>98.03102260700379</v>
          </cell>
        </row>
        <row r="8">
          <cell r="G8">
            <v>6</v>
          </cell>
          <cell r="H8">
            <v>60.66257259456914</v>
          </cell>
        </row>
        <row r="9">
          <cell r="G9">
            <v>7.6</v>
          </cell>
          <cell r="H9">
            <v>62.13124693113997</v>
          </cell>
        </row>
        <row r="10">
          <cell r="G10">
            <v>7.4</v>
          </cell>
          <cell r="H10">
            <v>70.17608893529561</v>
          </cell>
        </row>
        <row r="11">
          <cell r="G11">
            <v>8.8</v>
          </cell>
          <cell r="H11">
            <v>60.10218482490818</v>
          </cell>
        </row>
        <row r="12">
          <cell r="G12">
            <v>8.2</v>
          </cell>
          <cell r="H12">
            <v>60.85072251256407</v>
          </cell>
        </row>
        <row r="13">
          <cell r="G13">
            <v>8.3</v>
          </cell>
          <cell r="H13">
            <v>61.53413243063896</v>
          </cell>
        </row>
        <row r="14">
          <cell r="G14">
            <v>7.6</v>
          </cell>
          <cell r="H14">
            <v>66.75094750916294</v>
          </cell>
        </row>
        <row r="15">
          <cell r="G15">
            <v>6.9</v>
          </cell>
          <cell r="H15">
            <v>100</v>
          </cell>
        </row>
        <row r="16">
          <cell r="G16">
            <v>-24.9</v>
          </cell>
        </row>
        <row r="17">
          <cell r="G17">
            <v>5.4</v>
          </cell>
        </row>
        <row r="20">
          <cell r="G20">
            <v>6.9</v>
          </cell>
        </row>
        <row r="21">
          <cell r="G21">
            <v>12.9</v>
          </cell>
        </row>
        <row r="22">
          <cell r="G22">
            <v>-0.6</v>
          </cell>
        </row>
        <row r="23">
          <cell r="G23">
            <v>12.7</v>
          </cell>
        </row>
        <row r="24">
          <cell r="G24">
            <v>7.353947368421053</v>
          </cell>
        </row>
        <row r="25">
          <cell r="G25">
            <v>10.8</v>
          </cell>
        </row>
        <row r="26">
          <cell r="G26">
            <v>-2.6</v>
          </cell>
        </row>
        <row r="27">
          <cell r="G27">
            <v>1.725</v>
          </cell>
        </row>
        <row r="28">
          <cell r="G28">
            <v>11</v>
          </cell>
        </row>
        <row r="29">
          <cell r="G29">
            <v>-13.542059600150893</v>
          </cell>
        </row>
        <row r="30">
          <cell r="G30">
            <v>11.5</v>
          </cell>
        </row>
        <row r="31">
          <cell r="G31">
            <v>-19.4</v>
          </cell>
        </row>
        <row r="32">
          <cell r="G32">
            <v>10.6</v>
          </cell>
        </row>
        <row r="33">
          <cell r="G33">
            <v>11.9</v>
          </cell>
        </row>
        <row r="34">
          <cell r="G34">
            <v>9.896052631578948</v>
          </cell>
        </row>
        <row r="39">
          <cell r="G39">
            <v>6.1223097370927615</v>
          </cell>
        </row>
        <row r="40">
          <cell r="G40">
            <v>-11.831244705450416</v>
          </cell>
        </row>
        <row r="41">
          <cell r="G41">
            <v>7.093406702556664</v>
          </cell>
        </row>
        <row r="42">
          <cell r="G42">
            <v>10.9</v>
          </cell>
        </row>
        <row r="43">
          <cell r="G43">
            <v>9.6</v>
          </cell>
        </row>
        <row r="44">
          <cell r="G44">
            <v>13.9</v>
          </cell>
        </row>
        <row r="45">
          <cell r="G45">
            <v>11.6</v>
          </cell>
        </row>
        <row r="46">
          <cell r="G46">
            <v>7.8</v>
          </cell>
        </row>
        <row r="47">
          <cell r="G47">
            <v>4.84452366457536</v>
          </cell>
        </row>
        <row r="48">
          <cell r="G48">
            <v>13.3</v>
          </cell>
        </row>
        <row r="49">
          <cell r="G49">
            <v>13</v>
          </cell>
        </row>
        <row r="57">
          <cell r="G57">
            <v>8.8</v>
          </cell>
        </row>
        <row r="58">
          <cell r="G58">
            <v>6.9</v>
          </cell>
        </row>
        <row r="59">
          <cell r="G59">
            <v>4.2</v>
          </cell>
        </row>
        <row r="60">
          <cell r="G60">
            <v>6.4</v>
          </cell>
        </row>
        <row r="61">
          <cell r="G61">
            <v>10.3</v>
          </cell>
        </row>
        <row r="62">
          <cell r="G62">
            <v>11.9</v>
          </cell>
        </row>
        <row r="63">
          <cell r="G63">
            <v>12.2</v>
          </cell>
        </row>
        <row r="64">
          <cell r="G64">
            <v>11</v>
          </cell>
        </row>
        <row r="65">
          <cell r="G65">
            <v>10.9</v>
          </cell>
        </row>
        <row r="66">
          <cell r="G66">
            <v>11.5</v>
          </cell>
        </row>
        <row r="67">
          <cell r="G67">
            <v>12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分县市区数据"/>
    </sheetNames>
    <sheetDataSet>
      <sheetData sheetId="0">
        <row r="7">
          <cell r="B7">
            <v>2446272</v>
          </cell>
          <cell r="C7">
            <v>8.652</v>
          </cell>
          <cell r="D7">
            <v>26319</v>
          </cell>
          <cell r="E7">
            <v>3</v>
          </cell>
          <cell r="F7">
            <v>336767</v>
          </cell>
          <cell r="G7">
            <v>1.4</v>
          </cell>
          <cell r="J7">
            <v>2083186</v>
          </cell>
          <cell r="K7">
            <v>10.1</v>
          </cell>
        </row>
        <row r="8">
          <cell r="B8">
            <v>1420440</v>
          </cell>
          <cell r="C8">
            <v>5.146</v>
          </cell>
          <cell r="D8">
            <v>43274</v>
          </cell>
          <cell r="E8">
            <v>3.2</v>
          </cell>
          <cell r="F8">
            <v>1070383</v>
          </cell>
          <cell r="G8">
            <v>4.1</v>
          </cell>
          <cell r="J8">
            <v>306783</v>
          </cell>
          <cell r="K8">
            <v>9.4</v>
          </cell>
        </row>
        <row r="9">
          <cell r="B9">
            <v>658654</v>
          </cell>
          <cell r="C9">
            <v>6.8</v>
          </cell>
          <cell r="D9">
            <v>129111</v>
          </cell>
          <cell r="E9">
            <v>3.3</v>
          </cell>
          <cell r="F9">
            <v>287952</v>
          </cell>
          <cell r="G9">
            <v>5.7</v>
          </cell>
          <cell r="J9">
            <v>241591</v>
          </cell>
          <cell r="K9">
            <v>10.3</v>
          </cell>
        </row>
        <row r="10">
          <cell r="B10">
            <v>1334947</v>
          </cell>
          <cell r="C10">
            <v>7.656</v>
          </cell>
          <cell r="D10">
            <v>252072</v>
          </cell>
          <cell r="E10">
            <v>2.9</v>
          </cell>
          <cell r="F10">
            <v>633423</v>
          </cell>
          <cell r="G10">
            <v>7.9</v>
          </cell>
          <cell r="J10">
            <v>449452</v>
          </cell>
          <cell r="K10">
            <v>10</v>
          </cell>
        </row>
        <row r="11">
          <cell r="B11">
            <v>1403673</v>
          </cell>
          <cell r="C11">
            <v>6.9</v>
          </cell>
          <cell r="D11">
            <v>307364</v>
          </cell>
          <cell r="E11">
            <v>3.1</v>
          </cell>
          <cell r="F11">
            <v>650342</v>
          </cell>
          <cell r="G11">
            <v>7.3</v>
          </cell>
          <cell r="J11">
            <v>445967</v>
          </cell>
          <cell r="K11">
            <v>8.8</v>
          </cell>
        </row>
        <row r="12">
          <cell r="B12">
            <v>1482257</v>
          </cell>
          <cell r="C12">
            <v>8</v>
          </cell>
          <cell r="D12">
            <v>249792</v>
          </cell>
          <cell r="E12">
            <v>2.7</v>
          </cell>
          <cell r="F12">
            <v>769496</v>
          </cell>
          <cell r="G12">
            <v>8.5</v>
          </cell>
          <cell r="J12">
            <v>462969</v>
          </cell>
          <cell r="K12">
            <v>10.2</v>
          </cell>
        </row>
        <row r="13">
          <cell r="B13">
            <v>1121427</v>
          </cell>
          <cell r="C13">
            <v>7.9</v>
          </cell>
          <cell r="D13">
            <v>216823</v>
          </cell>
          <cell r="E13">
            <v>3.2</v>
          </cell>
          <cell r="F13">
            <v>487307</v>
          </cell>
          <cell r="G13">
            <v>8.1</v>
          </cell>
          <cell r="J13">
            <v>417297</v>
          </cell>
          <cell r="K13">
            <v>10.1</v>
          </cell>
        </row>
        <row r="14">
          <cell r="B14">
            <v>1714619</v>
          </cell>
          <cell r="C14">
            <v>7.9</v>
          </cell>
          <cell r="D14">
            <v>189177</v>
          </cell>
          <cell r="E14">
            <v>3.1</v>
          </cell>
          <cell r="F14">
            <v>1043784</v>
          </cell>
          <cell r="G14">
            <v>7.5</v>
          </cell>
          <cell r="J14">
            <v>481658</v>
          </cell>
          <cell r="K14">
            <v>11.1</v>
          </cell>
        </row>
        <row r="15">
          <cell r="B15">
            <v>1180503</v>
          </cell>
          <cell r="C15">
            <v>7.6</v>
          </cell>
          <cell r="D15">
            <v>154410</v>
          </cell>
          <cell r="E15">
            <v>2.8</v>
          </cell>
          <cell r="F15">
            <v>694022</v>
          </cell>
          <cell r="G15">
            <v>7</v>
          </cell>
          <cell r="J15">
            <v>332071</v>
          </cell>
          <cell r="K15">
            <v>11.4</v>
          </cell>
        </row>
        <row r="16">
          <cell r="B16">
            <v>1116525</v>
          </cell>
          <cell r="C16">
            <v>7.7</v>
          </cell>
          <cell r="D16">
            <v>24825</v>
          </cell>
          <cell r="E16">
            <v>3</v>
          </cell>
          <cell r="F16">
            <v>886345</v>
          </cell>
          <cell r="G16">
            <v>6.7</v>
          </cell>
          <cell r="J16">
            <v>205355</v>
          </cell>
          <cell r="K16">
            <v>12.6</v>
          </cell>
        </row>
        <row r="17">
          <cell r="B17">
            <v>270239</v>
          </cell>
          <cell r="C17">
            <v>3.914</v>
          </cell>
          <cell r="D17">
            <v>2228</v>
          </cell>
          <cell r="E17">
            <v>3</v>
          </cell>
          <cell r="F17">
            <v>14082</v>
          </cell>
          <cell r="G17">
            <v>-17.3</v>
          </cell>
          <cell r="J17">
            <v>253929</v>
          </cell>
          <cell r="K17">
            <v>5.6</v>
          </cell>
        </row>
        <row r="18">
          <cell r="B18">
            <v>403337</v>
          </cell>
          <cell r="C18">
            <v>6.9</v>
          </cell>
          <cell r="D18">
            <v>54740</v>
          </cell>
          <cell r="E18">
            <v>2.9</v>
          </cell>
          <cell r="F18">
            <v>274829</v>
          </cell>
          <cell r="G18">
            <v>6.3</v>
          </cell>
          <cell r="J18">
            <v>73768</v>
          </cell>
          <cell r="K18">
            <v>9.6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用电量"/>
    </sheetNames>
    <sheetDataSet>
      <sheetData sheetId="0">
        <row r="5">
          <cell r="B5">
            <v>103914.50219999999</v>
          </cell>
          <cell r="C5">
            <v>8.756457355974987</v>
          </cell>
          <cell r="D5">
            <v>637200.7506</v>
          </cell>
          <cell r="E5">
            <v>5.3247545813503185</v>
          </cell>
          <cell r="H5">
            <v>66075.4974</v>
          </cell>
          <cell r="I5">
            <v>10.18045959364622</v>
          </cell>
          <cell r="J5">
            <v>368979.7272</v>
          </cell>
          <cell r="K5">
            <v>4.583952760038155</v>
          </cell>
        </row>
        <row r="6">
          <cell r="B6">
            <v>3150.2862999999998</v>
          </cell>
          <cell r="C6">
            <v>79.62859831094872</v>
          </cell>
          <cell r="D6">
            <v>27066.0496</v>
          </cell>
          <cell r="E6">
            <v>40.9985130065472</v>
          </cell>
          <cell r="H6">
            <v>750.2862999999998</v>
          </cell>
          <cell r="I6">
            <v>-57.2188482040797</v>
          </cell>
          <cell r="J6">
            <v>24666.0496</v>
          </cell>
          <cell r="K6">
            <v>28.49589676898171</v>
          </cell>
        </row>
        <row r="7">
          <cell r="B7">
            <v>53203.8382</v>
          </cell>
          <cell r="C7">
            <v>11.030577038248438</v>
          </cell>
          <cell r="D7">
            <v>313451.2098</v>
          </cell>
          <cell r="E7">
            <v>4.239623974751354</v>
          </cell>
          <cell r="H7">
            <v>38188.5392</v>
          </cell>
          <cell r="I7">
            <v>12.042822309924757</v>
          </cell>
          <cell r="J7">
            <v>214502.7094</v>
          </cell>
          <cell r="K7">
            <v>3.1646351522880494</v>
          </cell>
        </row>
        <row r="8">
          <cell r="B8">
            <v>2368.758</v>
          </cell>
          <cell r="C8">
            <v>-5.031556478920791</v>
          </cell>
          <cell r="D8">
            <v>13303.502</v>
          </cell>
          <cell r="E8">
            <v>2.6991019822348052</v>
          </cell>
          <cell r="H8">
            <v>1542.7734</v>
          </cell>
          <cell r="I8">
            <v>0.3674652354232764</v>
          </cell>
          <cell r="J8">
            <v>7396.2405</v>
          </cell>
          <cell r="K8">
            <v>3.7027579087221367</v>
          </cell>
        </row>
        <row r="9">
          <cell r="B9">
            <v>2202.74</v>
          </cell>
          <cell r="C9">
            <v>13.674552060110727</v>
          </cell>
          <cell r="D9">
            <v>12221.15</v>
          </cell>
          <cell r="E9">
            <v>5.114970506929887</v>
          </cell>
          <cell r="H9">
            <v>794.81</v>
          </cell>
          <cell r="I9">
            <v>17.030111168372226</v>
          </cell>
          <cell r="J9">
            <v>3328.95</v>
          </cell>
          <cell r="K9">
            <v>3.145536851302739</v>
          </cell>
        </row>
        <row r="10">
          <cell r="B10">
            <v>7912.229999999996</v>
          </cell>
          <cell r="C10">
            <v>-2.430946405996309</v>
          </cell>
          <cell r="D10">
            <v>44561.5796</v>
          </cell>
          <cell r="E10">
            <v>-3.7077846451760985</v>
          </cell>
          <cell r="H10">
            <v>5194.0409</v>
          </cell>
          <cell r="I10">
            <v>-7.654227293586295</v>
          </cell>
          <cell r="J10">
            <v>24225.8717</v>
          </cell>
          <cell r="K10">
            <v>-11.752464081248599</v>
          </cell>
        </row>
        <row r="11">
          <cell r="B11">
            <v>5172.210000000003</v>
          </cell>
          <cell r="C11">
            <v>15.151926690473942</v>
          </cell>
          <cell r="D11">
            <v>30310.97</v>
          </cell>
          <cell r="E11">
            <v>10.273196648908076</v>
          </cell>
          <cell r="H11">
            <v>1917.86</v>
          </cell>
          <cell r="I11">
            <v>5.227176710066443</v>
          </cell>
          <cell r="J11">
            <v>9680.52</v>
          </cell>
          <cell r="K11">
            <v>11.995483399990981</v>
          </cell>
        </row>
        <row r="12">
          <cell r="B12">
            <v>6397.381699999998</v>
          </cell>
          <cell r="C12">
            <v>6.817721433599644</v>
          </cell>
          <cell r="D12">
            <v>44567.7151</v>
          </cell>
          <cell r="E12">
            <v>9.055016167751747</v>
          </cell>
          <cell r="H12">
            <v>2881.0433</v>
          </cell>
          <cell r="I12">
            <v>30.79949478830185</v>
          </cell>
          <cell r="J12">
            <v>17020.8116</v>
          </cell>
          <cell r="K12">
            <v>21.87855826173203</v>
          </cell>
        </row>
        <row r="13">
          <cell r="B13">
            <v>8247.190000000002</v>
          </cell>
          <cell r="C13">
            <v>4.77491761250306</v>
          </cell>
          <cell r="D13">
            <v>60521.47</v>
          </cell>
          <cell r="E13">
            <v>7.846862600339962</v>
          </cell>
          <cell r="H13">
            <v>3723.9</v>
          </cell>
          <cell r="I13">
            <v>0.7524167430987867</v>
          </cell>
          <cell r="J13">
            <v>24368.08</v>
          </cell>
          <cell r="K13">
            <v>8.221003190483984</v>
          </cell>
        </row>
        <row r="14">
          <cell r="B14">
            <v>6569.510000000002</v>
          </cell>
          <cell r="C14">
            <v>-1.8286341058117586</v>
          </cell>
          <cell r="D14">
            <v>43136.48</v>
          </cell>
          <cell r="E14">
            <v>1.082306317503552</v>
          </cell>
          <cell r="H14">
            <v>2870.13</v>
          </cell>
          <cell r="I14">
            <v>-3.647142948263876</v>
          </cell>
          <cell r="J14">
            <v>15037.93</v>
          </cell>
          <cell r="K14">
            <v>-9.572502889387856</v>
          </cell>
        </row>
        <row r="15">
          <cell r="B15">
            <v>7485.097999999998</v>
          </cell>
          <cell r="C15">
            <v>4.582073986971295</v>
          </cell>
          <cell r="D15">
            <v>41342.7645</v>
          </cell>
          <cell r="E15">
            <v>1.405109558919793</v>
          </cell>
          <cell r="H15">
            <v>7623.8743</v>
          </cell>
          <cell r="I15">
            <v>51.29673601280885</v>
          </cell>
          <cell r="J15">
            <v>26345.2644</v>
          </cell>
          <cell r="K15">
            <v>10.007464648728416</v>
          </cell>
        </row>
        <row r="16">
          <cell r="B16">
            <v>1205.2599999999993</v>
          </cell>
          <cell r="C16">
            <v>6.3336480012703475</v>
          </cell>
          <cell r="D16">
            <v>6717.86</v>
          </cell>
          <cell r="E16">
            <v>6.403677164705796</v>
          </cell>
          <cell r="H16">
            <v>588.24</v>
          </cell>
          <cell r="I16">
            <v>6.439880575409397</v>
          </cell>
          <cell r="J16">
            <v>2407.3</v>
          </cell>
          <cell r="K16">
            <v>10.818026976016203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7入境数据处理表"/>
      <sheetName val="入境报表格式"/>
      <sheetName val="分国别情况表格式"/>
      <sheetName val="国内旅游人数和收入测算表"/>
      <sheetName val="国内报表格式"/>
      <sheetName val="总报表格式"/>
      <sheetName val="总人数和旅游总收入表"/>
    </sheetNames>
    <sheetDataSet>
      <sheetData sheetId="1">
        <row r="25">
          <cell r="B25">
            <v>114555</v>
          </cell>
          <cell r="C25">
            <v>-10.631675027109678</v>
          </cell>
          <cell r="F25">
            <v>5025.008629</v>
          </cell>
          <cell r="G25">
            <v>-30.576277853345736</v>
          </cell>
        </row>
      </sheetData>
      <sheetData sheetId="6">
        <row r="13">
          <cell r="B13">
            <v>2448.702930643303</v>
          </cell>
          <cell r="C13">
            <v>15.95042368418309</v>
          </cell>
          <cell r="D13">
            <v>200.4295336667473</v>
          </cell>
          <cell r="E13">
            <v>27.08347567064786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4_2017年6月"/>
    </sheetNames>
    <sheetDataSet>
      <sheetData sheetId="0">
        <row r="5">
          <cell r="D5">
            <v>594919</v>
          </cell>
          <cell r="F5">
            <v>10.42</v>
          </cell>
        </row>
        <row r="6">
          <cell r="D6">
            <v>465466</v>
          </cell>
          <cell r="F6">
            <v>10.55</v>
          </cell>
        </row>
        <row r="7">
          <cell r="D7">
            <v>31786</v>
          </cell>
          <cell r="F7">
            <v>-44.73</v>
          </cell>
        </row>
        <row r="8">
          <cell r="D8">
            <v>2315583</v>
          </cell>
          <cell r="F8">
            <v>41.9</v>
          </cell>
        </row>
        <row r="9">
          <cell r="D9">
            <v>2188563</v>
          </cell>
          <cell r="F9">
            <v>44.89</v>
          </cell>
        </row>
        <row r="10">
          <cell r="D10">
            <v>1094798</v>
          </cell>
          <cell r="F10">
            <v>67.42</v>
          </cell>
        </row>
        <row r="11">
          <cell r="D11">
            <v>999623</v>
          </cell>
          <cell r="F11">
            <v>70.66</v>
          </cell>
        </row>
        <row r="12">
          <cell r="D12">
            <v>14050391</v>
          </cell>
          <cell r="F12">
            <v>9.58</v>
          </cell>
        </row>
        <row r="13">
          <cell r="D13">
            <v>10874925</v>
          </cell>
          <cell r="F13">
            <v>10.77</v>
          </cell>
        </row>
        <row r="14">
          <cell r="D14">
            <v>2113593</v>
          </cell>
          <cell r="F14">
            <v>12.27</v>
          </cell>
        </row>
        <row r="15">
          <cell r="D15">
            <v>1777065</v>
          </cell>
          <cell r="F15">
            <v>19.05</v>
          </cell>
        </row>
        <row r="16">
          <cell r="D16">
            <v>987055</v>
          </cell>
          <cell r="F16">
            <v>-15.58</v>
          </cell>
        </row>
        <row r="17">
          <cell r="D17">
            <v>860719</v>
          </cell>
          <cell r="F17">
            <v>-12.44</v>
          </cell>
        </row>
        <row r="22">
          <cell r="D22">
            <v>1939626</v>
          </cell>
          <cell r="F22">
            <v>-15.1</v>
          </cell>
        </row>
        <row r="23">
          <cell r="D23">
            <v>1189445</v>
          </cell>
          <cell r="F23">
            <v>-27.43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  <sheetName val="Sheet3"/>
    </sheetNames>
    <sheetDataSet>
      <sheetData sheetId="0">
        <row r="5">
          <cell r="B5">
            <v>24486646.368837997</v>
          </cell>
          <cell r="D5">
            <v>6.226652612112937</v>
          </cell>
          <cell r="F5">
            <v>15246079</v>
          </cell>
          <cell r="H5">
            <v>1.5285474474020049</v>
          </cell>
        </row>
        <row r="8">
          <cell r="B8">
            <v>7376292</v>
          </cell>
          <cell r="D8">
            <v>12.960735906385965</v>
          </cell>
          <cell r="F8">
            <v>4184257</v>
          </cell>
          <cell r="H8">
            <v>-0.9816742156403393</v>
          </cell>
        </row>
        <row r="9">
          <cell r="B9">
            <v>1814843</v>
          </cell>
          <cell r="D9">
            <v>10.749893512240906</v>
          </cell>
          <cell r="F9">
            <v>1250625</v>
          </cell>
          <cell r="H9">
            <v>9.367115838850708</v>
          </cell>
        </row>
        <row r="10">
          <cell r="B10">
            <v>1050804</v>
          </cell>
          <cell r="D10">
            <v>10.336847410643033</v>
          </cell>
          <cell r="F10">
            <v>687122</v>
          </cell>
          <cell r="H10">
            <v>3.943399480224002</v>
          </cell>
        </row>
        <row r="11">
          <cell r="B11">
            <v>1481757</v>
          </cell>
          <cell r="D11">
            <v>2.2989275491591745</v>
          </cell>
          <cell r="F11">
            <v>1016589</v>
          </cell>
          <cell r="H11">
            <v>-6.294538459198591</v>
          </cell>
        </row>
        <row r="12">
          <cell r="B12">
            <v>753775</v>
          </cell>
          <cell r="D12">
            <v>-7.34378341966619</v>
          </cell>
          <cell r="F12">
            <v>473288</v>
          </cell>
          <cell r="H12">
            <v>-19.74211009158755</v>
          </cell>
        </row>
        <row r="13">
          <cell r="B13">
            <v>1757208</v>
          </cell>
          <cell r="D13">
            <v>0.41475470727735075</v>
          </cell>
          <cell r="F13">
            <v>1030352</v>
          </cell>
          <cell r="H13">
            <v>32.05476221601904</v>
          </cell>
        </row>
        <row r="14">
          <cell r="B14">
            <v>1357419</v>
          </cell>
          <cell r="D14">
            <v>9.273551163601324</v>
          </cell>
          <cell r="F14">
            <v>927888</v>
          </cell>
          <cell r="H14">
            <v>6.77996529232243</v>
          </cell>
        </row>
        <row r="15">
          <cell r="B15">
            <v>302952</v>
          </cell>
          <cell r="D15">
            <v>28.984353379457158</v>
          </cell>
          <cell r="F15">
            <v>194182</v>
          </cell>
          <cell r="H15">
            <v>19.364396360954018</v>
          </cell>
        </row>
        <row r="16">
          <cell r="B16">
            <v>645118</v>
          </cell>
          <cell r="D16">
            <v>8.854954103671707</v>
          </cell>
          <cell r="F16">
            <v>402872</v>
          </cell>
          <cell r="H16">
            <v>3.1743226873797994</v>
          </cell>
        </row>
        <row r="17">
          <cell r="B17">
            <v>973520</v>
          </cell>
          <cell r="D17">
            <v>16.95338779432965</v>
          </cell>
          <cell r="F17">
            <v>660047</v>
          </cell>
          <cell r="H17">
            <v>12.03605946314785</v>
          </cell>
        </row>
        <row r="18">
          <cell r="B18">
            <v>1129900</v>
          </cell>
          <cell r="D18">
            <v>-27.305925027117933</v>
          </cell>
          <cell r="F18">
            <v>779294</v>
          </cell>
          <cell r="H18">
            <v>-37.427966935247525</v>
          </cell>
        </row>
        <row r="19">
          <cell r="B19">
            <v>579054</v>
          </cell>
          <cell r="D19">
            <v>9.548773035731516</v>
          </cell>
          <cell r="F19">
            <v>363354</v>
          </cell>
          <cell r="H19">
            <v>2.657742543375136</v>
          </cell>
        </row>
        <row r="20">
          <cell r="B20">
            <v>734029</v>
          </cell>
          <cell r="D20">
            <v>7.6972623381120275</v>
          </cell>
          <cell r="F20">
            <v>454028</v>
          </cell>
          <cell r="H20">
            <v>-0.3109054022009303</v>
          </cell>
        </row>
        <row r="21">
          <cell r="B21">
            <v>520208</v>
          </cell>
          <cell r="D21">
            <v>24.09512381888402</v>
          </cell>
          <cell r="F21">
            <v>283810</v>
          </cell>
          <cell r="H21">
            <v>13.697730131641151</v>
          </cell>
        </row>
      </sheetData>
      <sheetData sheetId="1">
        <row r="3">
          <cell r="B3">
            <v>1757208</v>
          </cell>
          <cell r="C3">
            <v>0.4147547072773392</v>
          </cell>
          <cell r="D3">
            <v>1030352</v>
          </cell>
          <cell r="E3">
            <v>32.05476221601904</v>
          </cell>
        </row>
        <row r="7">
          <cell r="B7">
            <v>12042</v>
          </cell>
          <cell r="C7">
            <v>2.4851063829787137</v>
          </cell>
          <cell r="D7">
            <v>10268</v>
          </cell>
          <cell r="E7">
            <v>24.74790426436641</v>
          </cell>
        </row>
        <row r="8">
          <cell r="B8">
            <v>211899</v>
          </cell>
          <cell r="C8">
            <v>17.165780132040197</v>
          </cell>
          <cell r="D8">
            <v>106454</v>
          </cell>
          <cell r="E8">
            <v>50.953616653195525</v>
          </cell>
        </row>
        <row r="9">
          <cell r="B9">
            <v>39367</v>
          </cell>
          <cell r="C9">
            <v>18.24762705755137</v>
          </cell>
          <cell r="D9">
            <v>18103</v>
          </cell>
          <cell r="E9">
            <v>37.63399984794344</v>
          </cell>
        </row>
        <row r="11">
          <cell r="B11">
            <v>146596</v>
          </cell>
          <cell r="C11">
            <v>15.197711699251897</v>
          </cell>
          <cell r="D11">
            <v>72901</v>
          </cell>
          <cell r="E11">
            <v>9.082611362990221</v>
          </cell>
        </row>
        <row r="12">
          <cell r="B12">
            <v>75817</v>
          </cell>
          <cell r="C12">
            <v>15.296998083883338</v>
          </cell>
          <cell r="D12">
            <v>49002</v>
          </cell>
          <cell r="E12">
            <v>52.968720734219886</v>
          </cell>
        </row>
        <row r="13">
          <cell r="B13">
            <v>27069</v>
          </cell>
          <cell r="C13">
            <v>15.408228522703055</v>
          </cell>
          <cell r="D13">
            <v>18549</v>
          </cell>
          <cell r="E13">
            <v>14.627363737486093</v>
          </cell>
        </row>
        <row r="15">
          <cell r="B15">
            <v>125967</v>
          </cell>
          <cell r="C15">
            <v>17.90578170484008</v>
          </cell>
          <cell r="D15">
            <v>82614</v>
          </cell>
          <cell r="E15">
            <v>-4.296653267379497</v>
          </cell>
        </row>
        <row r="16">
          <cell r="B16">
            <v>77199</v>
          </cell>
          <cell r="C16">
            <v>15.85526908185011</v>
          </cell>
          <cell r="D16">
            <v>47516</v>
          </cell>
          <cell r="E16">
            <v>6.029365823180257</v>
          </cell>
        </row>
        <row r="17">
          <cell r="B17">
            <v>91505</v>
          </cell>
          <cell r="C17">
            <v>17.272004921310298</v>
          </cell>
          <cell r="D17">
            <v>64987</v>
          </cell>
          <cell r="E17">
            <v>6.618214033763721</v>
          </cell>
        </row>
        <row r="18">
          <cell r="B18">
            <v>61128</v>
          </cell>
          <cell r="C18">
            <v>18.290889387723524</v>
          </cell>
          <cell r="D18">
            <v>42513</v>
          </cell>
          <cell r="E18">
            <v>27.08657180437642</v>
          </cell>
        </row>
        <row r="19">
          <cell r="B19">
            <v>53932</v>
          </cell>
          <cell r="C19">
            <v>3.2982187320436793</v>
          </cell>
          <cell r="D19">
            <v>39532</v>
          </cell>
          <cell r="E19">
            <v>5.166267624368174</v>
          </cell>
        </row>
        <row r="20">
          <cell r="B20">
            <v>70172</v>
          </cell>
          <cell r="C20">
            <v>15.614136255045736</v>
          </cell>
          <cell r="D20">
            <v>52546</v>
          </cell>
          <cell r="E20">
            <v>18.019899827055667</v>
          </cell>
        </row>
      </sheetData>
      <sheetData sheetId="2">
        <row r="6">
          <cell r="B6">
            <v>376620</v>
          </cell>
          <cell r="C6">
            <v>1757208</v>
          </cell>
          <cell r="E6">
            <v>0.41475470727735075</v>
          </cell>
        </row>
        <row r="7">
          <cell r="B7">
            <v>154242</v>
          </cell>
          <cell r="C7">
            <v>1109848</v>
          </cell>
          <cell r="E7">
            <v>-17.365396972181085</v>
          </cell>
        </row>
        <row r="8">
          <cell r="B8">
            <v>222378</v>
          </cell>
          <cell r="C8">
            <v>647360</v>
          </cell>
          <cell r="E8">
            <v>59.10694052906204</v>
          </cell>
        </row>
        <row r="9">
          <cell r="B9">
            <v>298211</v>
          </cell>
          <cell r="C9">
            <v>1030352</v>
          </cell>
          <cell r="E9">
            <v>32.05476221601905</v>
          </cell>
        </row>
        <row r="10">
          <cell r="B10">
            <v>75899</v>
          </cell>
          <cell r="C10">
            <v>389022</v>
          </cell>
          <cell r="E10">
            <v>1.6099963955304577</v>
          </cell>
        </row>
        <row r="11">
          <cell r="B11">
            <v>62607</v>
          </cell>
          <cell r="C11">
            <v>647890</v>
          </cell>
          <cell r="E11">
            <v>-26.21515123906705</v>
          </cell>
        </row>
        <row r="12">
          <cell r="B12">
            <v>759376</v>
          </cell>
          <cell r="C12">
            <v>2548368</v>
          </cell>
          <cell r="E12">
            <v>29.071744511317725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24565326.112617</v>
          </cell>
          <cell r="D6">
            <v>21783519.716142</v>
          </cell>
          <cell r="F6">
            <v>21.05283224675634</v>
          </cell>
        </row>
        <row r="7">
          <cell r="C7">
            <v>6186871.343403</v>
          </cell>
          <cell r="D7">
            <v>4841670.893515</v>
          </cell>
          <cell r="F7">
            <v>48.65421317650338</v>
          </cell>
        </row>
        <row r="8">
          <cell r="C8">
            <v>4503174.44999</v>
          </cell>
          <cell r="D8">
            <v>4261636.037767</v>
          </cell>
          <cell r="F8">
            <v>19.518315274033892</v>
          </cell>
        </row>
        <row r="9">
          <cell r="C9">
            <v>25815.128888</v>
          </cell>
          <cell r="D9">
            <v>29115.222113</v>
          </cell>
          <cell r="F9">
            <v>-3.4356896607114495</v>
          </cell>
        </row>
        <row r="10">
          <cell r="C10">
            <v>13841004.534523</v>
          </cell>
          <cell r="D10">
            <v>12642259.449468</v>
          </cell>
          <cell r="F10">
            <v>12.266973066892106</v>
          </cell>
        </row>
        <row r="11">
          <cell r="C11">
            <v>11881900.919313</v>
          </cell>
          <cell r="D11">
            <v>10240069.538613</v>
          </cell>
          <cell r="F11">
            <v>19.232725534116433</v>
          </cell>
        </row>
        <row r="12">
          <cell r="C12">
            <v>3261749.031581</v>
          </cell>
          <cell r="D12">
            <v>3320049.73312</v>
          </cell>
          <cell r="F12">
            <v>-11.770776421877704</v>
          </cell>
        </row>
        <row r="13">
          <cell r="C13">
            <v>8525894.603309</v>
          </cell>
          <cell r="D13">
            <v>6763542.805562</v>
          </cell>
          <cell r="F13">
            <v>39.7509629779595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5957787.034400404</v>
          </cell>
          <cell r="C5">
            <v>11.2556888920948</v>
          </cell>
        </row>
        <row r="6">
          <cell r="B6">
            <v>2065354.36214516</v>
          </cell>
          <cell r="C6">
            <v>11.6</v>
          </cell>
        </row>
        <row r="7">
          <cell r="B7">
            <v>119182.914468382</v>
          </cell>
          <cell r="C7">
            <v>11.2</v>
          </cell>
        </row>
        <row r="8">
          <cell r="B8">
            <v>135788.98701008456</v>
          </cell>
          <cell r="C8">
            <v>11.5</v>
          </cell>
        </row>
        <row r="9">
          <cell r="B9">
            <v>496378.665141469</v>
          </cell>
          <cell r="C9">
            <v>11.5</v>
          </cell>
        </row>
        <row r="10">
          <cell r="B10">
            <v>498149.2698111272</v>
          </cell>
          <cell r="C10">
            <v>11</v>
          </cell>
        </row>
        <row r="11">
          <cell r="B11">
            <v>501853.39721939055</v>
          </cell>
          <cell r="C11">
            <v>10.9</v>
          </cell>
        </row>
        <row r="12">
          <cell r="B12">
            <v>501827.46129200154</v>
          </cell>
          <cell r="C12">
            <v>11.1</v>
          </cell>
        </row>
        <row r="13">
          <cell r="B13">
            <v>450983.547202496</v>
          </cell>
          <cell r="C13">
            <v>11.4</v>
          </cell>
        </row>
        <row r="14">
          <cell r="B14">
            <v>354140.1554306939</v>
          </cell>
          <cell r="C14">
            <v>11.4</v>
          </cell>
        </row>
        <row r="15">
          <cell r="B15">
            <v>569218.9194770444</v>
          </cell>
          <cell r="C15">
            <v>11.3</v>
          </cell>
        </row>
        <row r="16">
          <cell r="B16">
            <v>102603.15993242586</v>
          </cell>
          <cell r="C16">
            <v>10.9</v>
          </cell>
        </row>
        <row r="17">
          <cell r="B17">
            <v>46771.18100779651</v>
          </cell>
          <cell r="C17">
            <v>10.8</v>
          </cell>
        </row>
        <row r="21">
          <cell r="B21">
            <v>5957787</v>
          </cell>
          <cell r="D21">
            <v>11.3</v>
          </cell>
        </row>
        <row r="23">
          <cell r="B23">
            <v>5215248</v>
          </cell>
          <cell r="D23">
            <v>11.2</v>
          </cell>
        </row>
        <row r="24">
          <cell r="B24">
            <v>742539</v>
          </cell>
          <cell r="D24">
            <v>11.9</v>
          </cell>
        </row>
        <row r="26">
          <cell r="B26">
            <v>5133959</v>
          </cell>
          <cell r="D26">
            <v>11.1</v>
          </cell>
        </row>
        <row r="27">
          <cell r="B27">
            <v>823828</v>
          </cell>
          <cell r="D27">
            <v>12.6</v>
          </cell>
        </row>
        <row r="31">
          <cell r="B31">
            <v>1865797.3</v>
          </cell>
          <cell r="C31">
            <v>12.5</v>
          </cell>
        </row>
        <row r="33">
          <cell r="B33">
            <v>229215.9</v>
          </cell>
          <cell r="C33">
            <v>15.6</v>
          </cell>
        </row>
        <row r="34">
          <cell r="B34">
            <v>21681.7</v>
          </cell>
          <cell r="C34">
            <v>14.9</v>
          </cell>
        </row>
        <row r="35">
          <cell r="B35">
            <v>28155.3</v>
          </cell>
          <cell r="C35">
            <v>21.6</v>
          </cell>
        </row>
        <row r="36">
          <cell r="B36">
            <v>250191.6</v>
          </cell>
          <cell r="C36">
            <v>14.6</v>
          </cell>
        </row>
        <row r="37">
          <cell r="B37">
            <v>17767.5</v>
          </cell>
          <cell r="C37">
            <v>2.6</v>
          </cell>
        </row>
        <row r="38">
          <cell r="B38">
            <v>24042.7</v>
          </cell>
          <cell r="C38">
            <v>33</v>
          </cell>
        </row>
        <row r="39">
          <cell r="B39">
            <v>87476</v>
          </cell>
          <cell r="C39">
            <v>10.3</v>
          </cell>
        </row>
        <row r="40">
          <cell r="B40">
            <v>38205</v>
          </cell>
          <cell r="C40">
            <v>16</v>
          </cell>
        </row>
        <row r="41">
          <cell r="B41">
            <v>4755.7</v>
          </cell>
          <cell r="C41">
            <v>21.1</v>
          </cell>
        </row>
        <row r="42">
          <cell r="B42">
            <v>4566.5</v>
          </cell>
          <cell r="C42">
            <v>5.1</v>
          </cell>
        </row>
        <row r="43">
          <cell r="B43">
            <v>185.5</v>
          </cell>
          <cell r="C43">
            <v>-2.3</v>
          </cell>
        </row>
        <row r="44">
          <cell r="B44">
            <v>117492.9</v>
          </cell>
          <cell r="C44">
            <v>15.8</v>
          </cell>
        </row>
        <row r="45">
          <cell r="B45">
            <v>59450</v>
          </cell>
          <cell r="C45">
            <v>15</v>
          </cell>
        </row>
        <row r="46">
          <cell r="B46">
            <v>34652.6</v>
          </cell>
          <cell r="C46">
            <v>18.9</v>
          </cell>
        </row>
        <row r="47">
          <cell r="B47">
            <v>844.7</v>
          </cell>
          <cell r="C47">
            <v>-5.1</v>
          </cell>
        </row>
        <row r="48">
          <cell r="B48">
            <v>19614.6</v>
          </cell>
          <cell r="C48">
            <v>15.9</v>
          </cell>
        </row>
        <row r="49">
          <cell r="B49">
            <v>12890.1</v>
          </cell>
          <cell r="C49">
            <v>8.4</v>
          </cell>
        </row>
        <row r="50">
          <cell r="B50">
            <v>318228.2</v>
          </cell>
          <cell r="C50">
            <v>9.5</v>
          </cell>
        </row>
        <row r="51">
          <cell r="B51">
            <v>71938.9</v>
          </cell>
          <cell r="C51">
            <v>14.5</v>
          </cell>
        </row>
        <row r="52">
          <cell r="B52">
            <v>30020.2</v>
          </cell>
          <cell r="C52">
            <v>36.9</v>
          </cell>
        </row>
        <row r="53">
          <cell r="B53">
            <v>442327.4</v>
          </cell>
          <cell r="C53">
            <v>6.9</v>
          </cell>
        </row>
        <row r="54">
          <cell r="B54">
            <v>14425.4</v>
          </cell>
          <cell r="C54">
            <v>14.4</v>
          </cell>
        </row>
        <row r="55">
          <cell r="B55">
            <v>37668.9</v>
          </cell>
          <cell r="C55">
            <v>22.1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084657_1"/>
    </sheetNames>
    <sheetDataSet>
      <sheetData sheetId="0">
        <row r="6">
          <cell r="B6">
            <v>10758606</v>
          </cell>
          <cell r="C6">
            <v>3544627</v>
          </cell>
          <cell r="F6">
            <v>14.341565504844084</v>
          </cell>
        </row>
        <row r="7">
          <cell r="B7">
            <v>748262</v>
          </cell>
          <cell r="C7">
            <v>386197</v>
          </cell>
          <cell r="F7">
            <v>15.025741064414916</v>
          </cell>
        </row>
        <row r="8">
          <cell r="B8">
            <v>376126</v>
          </cell>
          <cell r="C8">
            <v>183904</v>
          </cell>
          <cell r="F8">
            <v>14.509873167999118</v>
          </cell>
        </row>
        <row r="9">
          <cell r="B9">
            <v>468486</v>
          </cell>
          <cell r="C9">
            <v>175803</v>
          </cell>
          <cell r="F9">
            <v>12.4</v>
          </cell>
        </row>
        <row r="10">
          <cell r="B10">
            <v>1375110</v>
          </cell>
          <cell r="C10">
            <v>312920</v>
          </cell>
          <cell r="F10">
            <v>13.9</v>
          </cell>
        </row>
        <row r="11">
          <cell r="B11">
            <v>1301454</v>
          </cell>
          <cell r="C11">
            <v>472250</v>
          </cell>
          <cell r="F11">
            <v>13.8</v>
          </cell>
        </row>
        <row r="12">
          <cell r="B12">
            <v>1584535</v>
          </cell>
          <cell r="C12">
            <v>387436</v>
          </cell>
          <cell r="F12">
            <v>14.288197524880303</v>
          </cell>
        </row>
        <row r="13">
          <cell r="B13">
            <v>915049</v>
          </cell>
          <cell r="C13">
            <v>572100</v>
          </cell>
          <cell r="F13">
            <v>14.530874117909164</v>
          </cell>
        </row>
        <row r="14">
          <cell r="B14">
            <v>1508512</v>
          </cell>
          <cell r="C14">
            <v>431692</v>
          </cell>
          <cell r="F14">
            <v>14.849980547605824</v>
          </cell>
        </row>
        <row r="15">
          <cell r="B15">
            <v>998208</v>
          </cell>
          <cell r="C15">
            <v>292222</v>
          </cell>
          <cell r="F15">
            <v>14.3</v>
          </cell>
        </row>
        <row r="16">
          <cell r="B16">
            <v>609033</v>
          </cell>
          <cell r="C16">
            <v>148042</v>
          </cell>
          <cell r="F16">
            <v>14.5</v>
          </cell>
        </row>
        <row r="17">
          <cell r="B17">
            <v>292585</v>
          </cell>
          <cell r="C17">
            <v>61487</v>
          </cell>
          <cell r="F17">
            <v>12.469104006580906</v>
          </cell>
        </row>
        <row r="18">
          <cell r="B18">
            <v>164780</v>
          </cell>
          <cell r="C18">
            <v>6271</v>
          </cell>
          <cell r="F18">
            <v>14.3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2月"/>
      <sheetName val="11月"/>
      <sheetName val="10月"/>
      <sheetName val="9月"/>
      <sheetName val="8月"/>
      <sheetName val="7月"/>
      <sheetName val="6月"/>
      <sheetName val="5月"/>
      <sheetName val="4月"/>
      <sheetName val="3月"/>
      <sheetName val="2月"/>
      <sheetName val="1月"/>
    </sheetNames>
    <sheetDataSet>
      <sheetData sheetId="6">
        <row r="4">
          <cell r="E4">
            <v>4969.296</v>
          </cell>
          <cell r="M4">
            <v>4.349973457333519</v>
          </cell>
        </row>
        <row r="5">
          <cell r="E5">
            <v>4968.22</v>
          </cell>
          <cell r="M5">
            <v>4.362968751312906</v>
          </cell>
        </row>
        <row r="6">
          <cell r="E6">
            <v>1.076</v>
          </cell>
          <cell r="M6">
            <v>-33.743842364532014</v>
          </cell>
        </row>
        <row r="7">
          <cell r="E7">
            <v>261357.03759999998</v>
          </cell>
          <cell r="M7">
            <v>-5.801380440912084</v>
          </cell>
        </row>
        <row r="8">
          <cell r="E8">
            <v>261334.22999999998</v>
          </cell>
          <cell r="M8">
            <v>-5.7993641478896905</v>
          </cell>
        </row>
        <row r="9">
          <cell r="E9">
            <v>22.8076</v>
          </cell>
          <cell r="M9">
            <v>-24.353905752494157</v>
          </cell>
        </row>
        <row r="10">
          <cell r="E10">
            <v>13870.0831</v>
          </cell>
          <cell r="M10">
            <v>11.920169846514568</v>
          </cell>
        </row>
        <row r="11">
          <cell r="E11">
            <v>9713.08</v>
          </cell>
          <cell r="M11">
            <v>18.68580352058808</v>
          </cell>
        </row>
        <row r="12">
          <cell r="E12">
            <v>4157.0031</v>
          </cell>
          <cell r="M12">
            <v>-1.2348110324221295</v>
          </cell>
        </row>
        <row r="13">
          <cell r="E13">
            <v>1859207.1425000003</v>
          </cell>
          <cell r="M13">
            <v>11.233056059288941</v>
          </cell>
        </row>
        <row r="14">
          <cell r="E14">
            <v>1543575.7400000002</v>
          </cell>
          <cell r="M14">
            <v>14.148579386178952</v>
          </cell>
        </row>
        <row r="15">
          <cell r="E15">
            <v>315631.4025</v>
          </cell>
          <cell r="M15">
            <v>-1.1181743871670022</v>
          </cell>
        </row>
        <row r="16">
          <cell r="E16">
            <v>5182.4259</v>
          </cell>
          <cell r="M16">
            <v>-4.649356494926096</v>
          </cell>
        </row>
        <row r="17">
          <cell r="E17">
            <v>220129</v>
          </cell>
          <cell r="M17">
            <v>89.80892268956836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4">
      <selection activeCell="G8" sqref="G8"/>
    </sheetView>
  </sheetViews>
  <sheetFormatPr defaultColWidth="9.140625" defaultRowHeight="26.25" customHeight="1"/>
  <cols>
    <col min="1" max="1" width="42.8515625" style="302" customWidth="1"/>
    <col min="2" max="2" width="12.421875" style="302" customWidth="1"/>
    <col min="3" max="3" width="14.28125" style="332" customWidth="1"/>
    <col min="4" max="4" width="12.421875" style="333" customWidth="1"/>
    <col min="5" max="16384" width="9.140625" style="302" customWidth="1"/>
  </cols>
  <sheetData>
    <row r="1" spans="1:4" ht="26.25" customHeight="1">
      <c r="A1" s="411" t="s">
        <v>288</v>
      </c>
      <c r="B1" s="411"/>
      <c r="C1" s="412"/>
      <c r="D1" s="411"/>
    </row>
    <row r="2" spans="1:4" ht="18.75" customHeight="1">
      <c r="A2" s="303"/>
      <c r="B2" s="303"/>
      <c r="C2" s="413"/>
      <c r="D2" s="414"/>
    </row>
    <row r="3" spans="1:4" ht="42.75" customHeight="1">
      <c r="A3" s="304" t="s">
        <v>289</v>
      </c>
      <c r="B3" s="305" t="s">
        <v>290</v>
      </c>
      <c r="C3" s="306" t="s">
        <v>151</v>
      </c>
      <c r="D3" s="307" t="s">
        <v>291</v>
      </c>
    </row>
    <row r="4" spans="1:4" s="312" customFormat="1" ht="41.25" customHeight="1">
      <c r="A4" s="308" t="s">
        <v>292</v>
      </c>
      <c r="B4" s="309" t="s">
        <v>144</v>
      </c>
      <c r="C4" s="310">
        <v>167.84</v>
      </c>
      <c r="D4" s="311">
        <v>3.2</v>
      </c>
    </row>
    <row r="5" spans="1:4" s="312" customFormat="1" ht="41.25" customHeight="1">
      <c r="A5" s="313" t="s">
        <v>293</v>
      </c>
      <c r="B5" s="309" t="s">
        <v>144</v>
      </c>
      <c r="C5" s="310">
        <v>264.91</v>
      </c>
      <c r="D5" s="311">
        <v>3.1</v>
      </c>
    </row>
    <row r="6" spans="1:4" s="318" customFormat="1" ht="41.25" customHeight="1">
      <c r="A6" s="314" t="s">
        <v>294</v>
      </c>
      <c r="B6" s="315" t="s">
        <v>144</v>
      </c>
      <c r="C6" s="316">
        <v>115.39</v>
      </c>
      <c r="D6" s="317">
        <v>4.1</v>
      </c>
    </row>
    <row r="7" spans="1:4" s="318" customFormat="1" ht="41.25" customHeight="1">
      <c r="A7" s="314" t="s">
        <v>295</v>
      </c>
      <c r="B7" s="315" t="s">
        <v>144</v>
      </c>
      <c r="C7" s="316">
        <v>7.53</v>
      </c>
      <c r="D7" s="317">
        <v>7</v>
      </c>
    </row>
    <row r="8" spans="1:4" s="318" customFormat="1" ht="41.25" customHeight="1">
      <c r="A8" s="314" t="s">
        <v>296</v>
      </c>
      <c r="B8" s="315" t="s">
        <v>144</v>
      </c>
      <c r="C8" s="316">
        <v>94.47</v>
      </c>
      <c r="D8" s="319">
        <v>0.2</v>
      </c>
    </row>
    <row r="9" spans="1:4" s="318" customFormat="1" ht="41.25" customHeight="1">
      <c r="A9" s="314" t="s">
        <v>297</v>
      </c>
      <c r="B9" s="315" t="s">
        <v>144</v>
      </c>
      <c r="C9" s="316">
        <v>42.75</v>
      </c>
      <c r="D9" s="320">
        <v>6.4</v>
      </c>
    </row>
    <row r="10" spans="1:4" s="318" customFormat="1" ht="41.25" customHeight="1">
      <c r="A10" s="314" t="s">
        <v>298</v>
      </c>
      <c r="B10" s="315" t="s">
        <v>144</v>
      </c>
      <c r="C10" s="316">
        <v>4.78</v>
      </c>
      <c r="D10" s="320">
        <v>8.7</v>
      </c>
    </row>
    <row r="11" spans="1:4" s="318" customFormat="1" ht="31.5" customHeight="1">
      <c r="A11" s="321" t="s">
        <v>299</v>
      </c>
      <c r="B11" s="322" t="s">
        <v>300</v>
      </c>
      <c r="C11" s="323">
        <v>365.67</v>
      </c>
      <c r="D11" s="323">
        <v>-1.7</v>
      </c>
    </row>
    <row r="12" spans="1:4" s="318" customFormat="1" ht="31.5" customHeight="1">
      <c r="A12" s="324" t="s">
        <v>301</v>
      </c>
      <c r="B12" s="325" t="s">
        <v>300</v>
      </c>
      <c r="C12" s="326">
        <v>8.94</v>
      </c>
      <c r="D12" s="326">
        <v>-1</v>
      </c>
    </row>
    <row r="13" spans="1:4" s="318" customFormat="1" ht="31.5" customHeight="1">
      <c r="A13" s="324" t="s">
        <v>302</v>
      </c>
      <c r="B13" s="325" t="s">
        <v>303</v>
      </c>
      <c r="C13" s="326">
        <v>1625.74</v>
      </c>
      <c r="D13" s="326">
        <v>-1.3</v>
      </c>
    </row>
    <row r="14" spans="1:4" s="318" customFormat="1" ht="31.5" customHeight="1">
      <c r="A14" s="324" t="s">
        <v>304</v>
      </c>
      <c r="B14" s="325" t="s">
        <v>15</v>
      </c>
      <c r="C14" s="327">
        <v>52.03</v>
      </c>
      <c r="D14" s="328">
        <v>4.7</v>
      </c>
    </row>
    <row r="15" spans="1:4" ht="33.75" customHeight="1">
      <c r="A15" s="415"/>
      <c r="B15" s="415"/>
      <c r="C15" s="416"/>
      <c r="D15" s="415"/>
    </row>
    <row r="16" spans="1:4" ht="26.25" customHeight="1">
      <c r="A16" s="329"/>
      <c r="B16" s="329"/>
      <c r="C16" s="330"/>
      <c r="D16" s="331"/>
    </row>
    <row r="17" spans="1:4" ht="26.25" customHeight="1">
      <c r="A17" s="329"/>
      <c r="B17" s="329"/>
      <c r="C17" s="330"/>
      <c r="D17" s="331"/>
    </row>
  </sheetData>
  <sheetProtection/>
  <mergeCells count="3">
    <mergeCell ref="A1:D1"/>
    <mergeCell ref="C2:D2"/>
    <mergeCell ref="A15:D15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4">
      <selection activeCell="G26" sqref="G26"/>
    </sheetView>
  </sheetViews>
  <sheetFormatPr defaultColWidth="9.140625" defaultRowHeight="14.25"/>
  <cols>
    <col min="1" max="1" width="41.421875" style="0" customWidth="1"/>
    <col min="2" max="2" width="16.8515625" style="0" customWidth="1"/>
    <col min="3" max="3" width="14.421875" style="0" customWidth="1"/>
  </cols>
  <sheetData>
    <row r="1" spans="1:3" ht="42.75" customHeight="1">
      <c r="A1" s="436" t="s">
        <v>194</v>
      </c>
      <c r="B1" s="436"/>
      <c r="C1" s="436"/>
    </row>
    <row r="2" spans="1:3" ht="6.75" customHeight="1">
      <c r="A2" s="64"/>
      <c r="B2" s="64"/>
      <c r="C2" s="64"/>
    </row>
    <row r="3" spans="1:3" ht="15.75" customHeight="1">
      <c r="A3" s="205"/>
      <c r="B3" s="437" t="s">
        <v>162</v>
      </c>
      <c r="C3" s="437"/>
    </row>
    <row r="4" spans="1:3" ht="32.25" customHeight="1">
      <c r="A4" s="245" t="s">
        <v>239</v>
      </c>
      <c r="B4" s="203" t="s">
        <v>151</v>
      </c>
      <c r="C4" s="204" t="s">
        <v>106</v>
      </c>
    </row>
    <row r="5" spans="1:3" ht="20.25">
      <c r="A5" s="206" t="s">
        <v>170</v>
      </c>
      <c r="B5" s="241">
        <f>'[7]Sheet1'!$B31/10000</f>
        <v>186.57973</v>
      </c>
      <c r="C5" s="208">
        <f>ROUND('[7]Sheet1'!$C$31,1)</f>
        <v>12.5</v>
      </c>
    </row>
    <row r="6" spans="1:3" ht="21" customHeight="1">
      <c r="A6" s="206" t="s">
        <v>171</v>
      </c>
      <c r="B6" s="241">
        <f>'[7]Sheet1'!$B33/10000</f>
        <v>22.92159</v>
      </c>
      <c r="C6" s="208">
        <f>ROUND('[7]Sheet1'!$C33,1)</f>
        <v>15.6</v>
      </c>
    </row>
    <row r="7" spans="1:3" ht="21" customHeight="1">
      <c r="A7" s="206" t="s">
        <v>172</v>
      </c>
      <c r="B7" s="241">
        <f>'[7]Sheet1'!$B34/10000</f>
        <v>2.16817</v>
      </c>
      <c r="C7" s="208">
        <f>ROUND('[7]Sheet1'!$C34,1)</f>
        <v>14.9</v>
      </c>
    </row>
    <row r="8" spans="1:3" ht="21" customHeight="1">
      <c r="A8" s="206" t="s">
        <v>173</v>
      </c>
      <c r="B8" s="241">
        <f>'[7]Sheet1'!$B35/10000</f>
        <v>2.81553</v>
      </c>
      <c r="C8" s="208">
        <f>ROUND('[7]Sheet1'!$C35,1)</f>
        <v>21.6</v>
      </c>
    </row>
    <row r="9" spans="1:3" ht="21" customHeight="1">
      <c r="A9" s="206" t="s">
        <v>174</v>
      </c>
      <c r="B9" s="241">
        <f>'[7]Sheet1'!$B36/10000</f>
        <v>25.01916</v>
      </c>
      <c r="C9" s="208">
        <f>ROUND('[7]Sheet1'!$C36,1)</f>
        <v>14.6</v>
      </c>
    </row>
    <row r="10" spans="1:3" ht="21" customHeight="1">
      <c r="A10" s="206" t="s">
        <v>175</v>
      </c>
      <c r="B10" s="241">
        <f>'[7]Sheet1'!$B37/10000</f>
        <v>1.77675</v>
      </c>
      <c r="C10" s="208">
        <f>ROUND('[7]Sheet1'!$C37,1)</f>
        <v>2.6</v>
      </c>
    </row>
    <row r="11" spans="1:3" ht="21" customHeight="1">
      <c r="A11" s="206" t="s">
        <v>176</v>
      </c>
      <c r="B11" s="241">
        <f>'[7]Sheet1'!$B38/10000</f>
        <v>2.40427</v>
      </c>
      <c r="C11" s="208">
        <f>ROUND('[7]Sheet1'!$C38,1)</f>
        <v>33</v>
      </c>
    </row>
    <row r="12" spans="1:3" ht="21" customHeight="1">
      <c r="A12" s="206" t="s">
        <v>177</v>
      </c>
      <c r="B12" s="241">
        <f>'[7]Sheet1'!$B39/10000</f>
        <v>8.7476</v>
      </c>
      <c r="C12" s="208">
        <f>ROUND('[7]Sheet1'!$C39,1)</f>
        <v>10.3</v>
      </c>
    </row>
    <row r="13" spans="1:3" ht="21" customHeight="1">
      <c r="A13" s="206" t="s">
        <v>178</v>
      </c>
      <c r="B13" s="241">
        <f>'[7]Sheet1'!$B40/10000</f>
        <v>3.8205</v>
      </c>
      <c r="C13" s="208">
        <f>ROUND('[7]Sheet1'!$C40,1)</f>
        <v>16</v>
      </c>
    </row>
    <row r="14" spans="1:3" ht="21" customHeight="1">
      <c r="A14" s="206" t="s">
        <v>179</v>
      </c>
      <c r="B14" s="241">
        <f>'[7]Sheet1'!$B41/10000</f>
        <v>0.47557</v>
      </c>
      <c r="C14" s="208">
        <f>ROUND('[7]Sheet1'!$C41,1)</f>
        <v>21.1</v>
      </c>
    </row>
    <row r="15" spans="1:3" ht="21" customHeight="1">
      <c r="A15" s="206" t="s">
        <v>180</v>
      </c>
      <c r="B15" s="241">
        <f>'[7]Sheet1'!$B42/10000</f>
        <v>0.45665</v>
      </c>
      <c r="C15" s="208">
        <f>ROUND('[7]Sheet1'!$C42,1)</f>
        <v>5.1</v>
      </c>
    </row>
    <row r="16" spans="1:3" ht="21" customHeight="1">
      <c r="A16" s="206" t="s">
        <v>181</v>
      </c>
      <c r="B16" s="241">
        <f>'[7]Sheet1'!$B43/10000</f>
        <v>0.01855</v>
      </c>
      <c r="C16" s="208">
        <f>ROUND('[7]Sheet1'!$C43,1)</f>
        <v>-2.3</v>
      </c>
    </row>
    <row r="17" spans="1:3" ht="21" customHeight="1">
      <c r="A17" s="206" t="s">
        <v>182</v>
      </c>
      <c r="B17" s="241">
        <f>'[7]Sheet1'!$B44/10000</f>
        <v>11.74929</v>
      </c>
      <c r="C17" s="208">
        <f>ROUND('[7]Sheet1'!$C44,1)</f>
        <v>15.8</v>
      </c>
    </row>
    <row r="18" spans="1:3" ht="21" customHeight="1">
      <c r="A18" s="206" t="s">
        <v>183</v>
      </c>
      <c r="B18" s="241">
        <f>'[7]Sheet1'!$B45/10000</f>
        <v>5.945</v>
      </c>
      <c r="C18" s="208">
        <f>ROUND('[7]Sheet1'!$C45,1)</f>
        <v>15</v>
      </c>
    </row>
    <row r="19" spans="1:3" ht="21" customHeight="1">
      <c r="A19" s="206" t="s">
        <v>184</v>
      </c>
      <c r="B19" s="241">
        <f>'[7]Sheet1'!$B46/10000</f>
        <v>3.46526</v>
      </c>
      <c r="C19" s="208">
        <f>ROUND('[7]Sheet1'!$C46,1)</f>
        <v>18.9</v>
      </c>
    </row>
    <row r="20" spans="1:3" ht="21" customHeight="1">
      <c r="A20" s="206" t="s">
        <v>185</v>
      </c>
      <c r="B20" s="241">
        <f>'[7]Sheet1'!$B47/10000</f>
        <v>0.08447</v>
      </c>
      <c r="C20" s="208">
        <f>ROUND('[7]Sheet1'!$C47,1)</f>
        <v>-5.1</v>
      </c>
    </row>
    <row r="21" spans="1:3" ht="21" customHeight="1">
      <c r="A21" s="206" t="s">
        <v>186</v>
      </c>
      <c r="B21" s="241">
        <f>'[7]Sheet1'!$B48/10000</f>
        <v>1.9614599999999998</v>
      </c>
      <c r="C21" s="208">
        <f>ROUND('[7]Sheet1'!$C48,1)</f>
        <v>15.9</v>
      </c>
    </row>
    <row r="22" spans="1:3" ht="21" customHeight="1">
      <c r="A22" s="206" t="s">
        <v>187</v>
      </c>
      <c r="B22" s="241">
        <f>'[7]Sheet1'!$B49/10000</f>
        <v>1.28901</v>
      </c>
      <c r="C22" s="208">
        <f>ROUND('[7]Sheet1'!$C49,1)</f>
        <v>8.4</v>
      </c>
    </row>
    <row r="23" spans="1:3" ht="21" customHeight="1">
      <c r="A23" s="206" t="s">
        <v>188</v>
      </c>
      <c r="B23" s="241">
        <f>'[7]Sheet1'!$B50/10000</f>
        <v>31.82282</v>
      </c>
      <c r="C23" s="208">
        <f>ROUND('[7]Sheet1'!$C50,1)</f>
        <v>9.5</v>
      </c>
    </row>
    <row r="24" spans="1:3" ht="21" customHeight="1">
      <c r="A24" s="206" t="s">
        <v>189</v>
      </c>
      <c r="B24" s="241">
        <f>'[7]Sheet1'!$B51/10000</f>
        <v>7.19389</v>
      </c>
      <c r="C24" s="208">
        <f>ROUND('[7]Sheet1'!$C51,1)</f>
        <v>14.5</v>
      </c>
    </row>
    <row r="25" spans="1:3" ht="21" customHeight="1">
      <c r="A25" s="206" t="s">
        <v>190</v>
      </c>
      <c r="B25" s="241">
        <f>'[7]Sheet1'!$B52/10000</f>
        <v>3.00202</v>
      </c>
      <c r="C25" s="208">
        <f>ROUND('[7]Sheet1'!$C52,1)</f>
        <v>36.9</v>
      </c>
    </row>
    <row r="26" spans="1:3" ht="21" customHeight="1">
      <c r="A26" s="206" t="s">
        <v>191</v>
      </c>
      <c r="B26" s="241">
        <f>'[7]Sheet1'!$B53/10000</f>
        <v>44.23274</v>
      </c>
      <c r="C26" s="208">
        <f>ROUND('[7]Sheet1'!$C53,1)</f>
        <v>6.9</v>
      </c>
    </row>
    <row r="27" spans="1:3" ht="21" customHeight="1">
      <c r="A27" s="206" t="s">
        <v>192</v>
      </c>
      <c r="B27" s="241">
        <f>'[7]Sheet1'!$B54/10000</f>
        <v>1.44254</v>
      </c>
      <c r="C27" s="208">
        <f>ROUND('[7]Sheet1'!$C54,1)</f>
        <v>14.4</v>
      </c>
    </row>
    <row r="28" spans="1:3" ht="21" customHeight="1">
      <c r="A28" s="207" t="s">
        <v>193</v>
      </c>
      <c r="B28" s="242">
        <f>'[7]Sheet1'!$B55/10000</f>
        <v>3.76689</v>
      </c>
      <c r="C28" s="295">
        <f>ROUND('[7]Sheet1'!$C55,1)</f>
        <v>22.1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10" sqref="E10"/>
    </sheetView>
  </sheetViews>
  <sheetFormatPr defaultColWidth="9.140625" defaultRowHeight="14.25"/>
  <cols>
    <col min="1" max="1" width="33.140625" style="0" customWidth="1"/>
    <col min="2" max="2" width="14.57421875" style="0" customWidth="1"/>
    <col min="3" max="3" width="12.8515625" style="0" customWidth="1"/>
    <col min="4" max="4" width="10.8515625" style="0" customWidth="1"/>
    <col min="5" max="5" width="10.00390625" style="11" bestFit="1" customWidth="1"/>
  </cols>
  <sheetData>
    <row r="1" spans="1:5" ht="25.5">
      <c r="A1" s="439" t="s">
        <v>126</v>
      </c>
      <c r="B1" s="439"/>
      <c r="C1" s="439"/>
      <c r="D1" s="59"/>
      <c r="E1" s="59"/>
    </row>
    <row r="2" spans="1:5" ht="11.25" customHeight="1">
      <c r="A2" s="4"/>
      <c r="B2" s="4"/>
      <c r="C2" s="4"/>
      <c r="D2" s="4"/>
      <c r="E2" s="12"/>
    </row>
    <row r="3" spans="1:5" ht="27.75" customHeight="1">
      <c r="A3" s="160"/>
      <c r="B3" s="438" t="s">
        <v>234</v>
      </c>
      <c r="C3" s="438"/>
      <c r="E3"/>
    </row>
    <row r="4" spans="1:5" ht="32.25" customHeight="1">
      <c r="A4" s="251" t="s">
        <v>244</v>
      </c>
      <c r="B4" s="188" t="s">
        <v>152</v>
      </c>
      <c r="C4" s="212" t="s">
        <v>150</v>
      </c>
      <c r="E4"/>
    </row>
    <row r="5" spans="1:3" s="2" customFormat="1" ht="22.5" customHeight="1">
      <c r="A5" s="209" t="s">
        <v>127</v>
      </c>
      <c r="B5" s="90">
        <v>50.11879069</v>
      </c>
      <c r="C5" s="271">
        <v>237.4</v>
      </c>
    </row>
    <row r="6" spans="1:4" s="2" customFormat="1" ht="22.5" customHeight="1">
      <c r="A6" s="210" t="s">
        <v>235</v>
      </c>
      <c r="B6" s="95">
        <v>34.5082004</v>
      </c>
      <c r="C6" s="264">
        <v>471.1</v>
      </c>
      <c r="D6" s="272"/>
    </row>
    <row r="7" spans="1:3" s="2" customFormat="1" ht="22.5" customHeight="1">
      <c r="A7" s="210" t="s">
        <v>236</v>
      </c>
      <c r="B7" s="95">
        <v>15.61059029</v>
      </c>
      <c r="C7" s="264">
        <v>77.2</v>
      </c>
    </row>
    <row r="8" spans="1:3" s="2" customFormat="1" ht="22.5" customHeight="1">
      <c r="A8" s="257" t="s">
        <v>277</v>
      </c>
      <c r="B8" s="95"/>
      <c r="C8" s="98"/>
    </row>
    <row r="9" spans="1:3" s="2" customFormat="1" ht="22.5" customHeight="1">
      <c r="A9" s="257" t="s">
        <v>278</v>
      </c>
      <c r="B9" s="95">
        <v>48.87548209</v>
      </c>
      <c r="C9" s="264">
        <v>249</v>
      </c>
    </row>
    <row r="10" spans="1:3" s="2" customFormat="1" ht="22.5" customHeight="1">
      <c r="A10" s="257" t="s">
        <v>279</v>
      </c>
      <c r="B10" s="95">
        <v>0.20122349</v>
      </c>
      <c r="C10" s="264">
        <v>120.3</v>
      </c>
    </row>
    <row r="11" spans="1:3" s="2" customFormat="1" ht="22.5" customHeight="1">
      <c r="A11" s="257" t="s">
        <v>280</v>
      </c>
      <c r="B11" s="95">
        <v>0.48960193</v>
      </c>
      <c r="C11" s="264">
        <v>45</v>
      </c>
    </row>
    <row r="12" spans="1:3" s="2" customFormat="1" ht="22.5" customHeight="1">
      <c r="A12" s="257" t="s">
        <v>281</v>
      </c>
      <c r="B12" s="95">
        <v>0.55247627</v>
      </c>
      <c r="C12" s="264">
        <v>31.9</v>
      </c>
    </row>
    <row r="13" spans="1:3" s="2" customFormat="1" ht="22.5" customHeight="1">
      <c r="A13" s="210" t="s">
        <v>128</v>
      </c>
      <c r="B13" s="97"/>
      <c r="C13" s="98"/>
    </row>
    <row r="14" spans="1:6" ht="22.5" customHeight="1">
      <c r="A14" s="210" t="s">
        <v>129</v>
      </c>
      <c r="B14" s="97">
        <v>46.54987525</v>
      </c>
      <c r="C14" s="98">
        <v>279.7</v>
      </c>
      <c r="D14" s="5"/>
      <c r="E14" s="2"/>
      <c r="F14" s="2"/>
    </row>
    <row r="15" spans="1:6" ht="22.5" customHeight="1">
      <c r="A15" s="210" t="s">
        <v>130</v>
      </c>
      <c r="B15" s="97">
        <v>0.15333834999999998</v>
      </c>
      <c r="C15" s="98">
        <v>43.3</v>
      </c>
      <c r="E15" s="2"/>
      <c r="F15" s="2"/>
    </row>
    <row r="16" spans="1:6" ht="22.5" customHeight="1">
      <c r="A16" s="210" t="s">
        <v>131</v>
      </c>
      <c r="B16" s="97">
        <v>2.31601322</v>
      </c>
      <c r="C16" s="98">
        <v>-6.9</v>
      </c>
      <c r="E16" s="2"/>
      <c r="F16" s="2"/>
    </row>
    <row r="17" spans="1:6" ht="22.5" customHeight="1">
      <c r="A17" s="273" t="s">
        <v>287</v>
      </c>
      <c r="B17" s="274">
        <v>0.0016479399999999999</v>
      </c>
      <c r="C17" s="275" t="e">
        <v>#VALUE!</v>
      </c>
      <c r="E17" s="2"/>
      <c r="F17" s="2"/>
    </row>
    <row r="18" spans="1:5" ht="22.5" customHeight="1">
      <c r="A18" s="211" t="s">
        <v>132</v>
      </c>
      <c r="B18" s="276">
        <v>1.09745237</v>
      </c>
      <c r="C18" s="277" t="e">
        <v>#VALUE!</v>
      </c>
      <c r="E18" s="2"/>
    </row>
    <row r="19" spans="1:5" ht="18.75">
      <c r="A19" s="160" t="s">
        <v>133</v>
      </c>
      <c r="B19" s="160"/>
      <c r="C19" s="160"/>
      <c r="E19"/>
    </row>
    <row r="20" ht="14.25">
      <c r="E20"/>
    </row>
  </sheetData>
  <sheetProtection/>
  <mergeCells count="2">
    <mergeCell ref="B3:C3"/>
    <mergeCell ref="A1:C1"/>
  </mergeCells>
  <printOptions horizontalCentered="1"/>
  <pageMargins left="0.5902777777777778" right="0.5902777777777778" top="0.7083333333333334" bottom="0.9840277777777777" header="0.4326388888888889" footer="0.511111111111111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4">
      <selection activeCell="B20" sqref="B20"/>
    </sheetView>
  </sheetViews>
  <sheetFormatPr defaultColWidth="9.140625" defaultRowHeight="14.25"/>
  <cols>
    <col min="1" max="1" width="41.57421875" style="0" customWidth="1"/>
    <col min="2" max="2" width="15.28125" style="0" customWidth="1"/>
    <col min="3" max="3" width="16.00390625" style="11" customWidth="1"/>
    <col min="4" max="4" width="14.8515625" style="0" bestFit="1" customWidth="1"/>
  </cols>
  <sheetData>
    <row r="1" spans="1:4" ht="25.5">
      <c r="A1" s="440" t="s">
        <v>213</v>
      </c>
      <c r="B1" s="441"/>
      <c r="C1" s="441"/>
      <c r="D1" s="441"/>
    </row>
    <row r="2" spans="1:4" ht="15">
      <c r="A2" s="22"/>
      <c r="B2" s="22"/>
      <c r="C2" s="22"/>
      <c r="D2" s="23"/>
    </row>
    <row r="3" spans="1:4" ht="18.75">
      <c r="A3" s="160"/>
      <c r="B3" s="160"/>
      <c r="C3" s="160"/>
      <c r="D3" s="221" t="s">
        <v>161</v>
      </c>
    </row>
    <row r="4" spans="1:4" ht="26.25" customHeight="1">
      <c r="A4" s="251" t="s">
        <v>245</v>
      </c>
      <c r="B4" s="188" t="s">
        <v>207</v>
      </c>
      <c r="C4" s="188" t="s">
        <v>208</v>
      </c>
      <c r="D4" s="212" t="s">
        <v>160</v>
      </c>
    </row>
    <row r="5" spans="1:8" s="7" customFormat="1" ht="26.25" customHeight="1">
      <c r="A5" s="213" t="s">
        <v>84</v>
      </c>
      <c r="B5" s="225">
        <f>'[5]Sheet2'!B6/10000</f>
        <v>37.662</v>
      </c>
      <c r="C5" s="225">
        <f>'[5]Sheet2'!C6/10000</f>
        <v>175.7208</v>
      </c>
      <c r="D5" s="226">
        <f>ROUND('[5]Sheet2'!$E6,1)</f>
        <v>0.4</v>
      </c>
      <c r="E5" s="10"/>
      <c r="F5" s="10"/>
      <c r="G5" s="10"/>
      <c r="H5" s="10"/>
    </row>
    <row r="6" spans="1:8" ht="26.25" customHeight="1">
      <c r="A6" s="214" t="s">
        <v>81</v>
      </c>
      <c r="B6" s="227">
        <f>'[5]Sheet2'!B7/10000</f>
        <v>15.4242</v>
      </c>
      <c r="C6" s="227">
        <f>'[5]Sheet2'!C7/10000</f>
        <v>110.9848</v>
      </c>
      <c r="D6" s="228">
        <f>ROUND('[5]Sheet2'!$E7,1)</f>
        <v>-17.4</v>
      </c>
      <c r="E6" s="10"/>
      <c r="F6" s="10"/>
      <c r="G6" s="10"/>
      <c r="H6" s="10"/>
    </row>
    <row r="7" spans="1:8" ht="26.25" customHeight="1">
      <c r="A7" s="214" t="s">
        <v>82</v>
      </c>
      <c r="B7" s="227">
        <f>'[5]Sheet2'!B8/10000</f>
        <v>22.2378</v>
      </c>
      <c r="C7" s="227">
        <f>'[5]Sheet2'!C8/10000</f>
        <v>64.736</v>
      </c>
      <c r="D7" s="228">
        <f>ROUND('[5]Sheet2'!$E8,1)</f>
        <v>59.1</v>
      </c>
      <c r="E7" s="10"/>
      <c r="F7" s="10"/>
      <c r="G7" s="10"/>
      <c r="H7" s="10"/>
    </row>
    <row r="8" spans="1:8" ht="26.25" customHeight="1">
      <c r="A8" s="214" t="s">
        <v>85</v>
      </c>
      <c r="B8" s="227">
        <f>'[5]Sheet2'!B9/10000</f>
        <v>29.8211</v>
      </c>
      <c r="C8" s="227">
        <f>'[5]Sheet2'!C9/10000</f>
        <v>103.0352</v>
      </c>
      <c r="D8" s="228">
        <f>ROUND('[5]Sheet2'!$E9,1)</f>
        <v>32.1</v>
      </c>
      <c r="E8" s="10"/>
      <c r="F8" s="10"/>
      <c r="G8" s="10"/>
      <c r="H8" s="10"/>
    </row>
    <row r="9" spans="1:8" ht="26.25" customHeight="1">
      <c r="A9" s="214" t="s">
        <v>81</v>
      </c>
      <c r="B9" s="227">
        <f>'[5]Sheet2'!B10/10000</f>
        <v>7.5899</v>
      </c>
      <c r="C9" s="227">
        <f>'[5]Sheet2'!C10/10000</f>
        <v>38.9022</v>
      </c>
      <c r="D9" s="228">
        <f>ROUND('[5]Sheet2'!$E10,1)</f>
        <v>1.6</v>
      </c>
      <c r="E9" s="10"/>
      <c r="F9" s="10"/>
      <c r="G9" s="10"/>
      <c r="H9" s="10"/>
    </row>
    <row r="10" spans="1:8" ht="26.25" customHeight="1">
      <c r="A10" s="215" t="s">
        <v>237</v>
      </c>
      <c r="B10" s="227">
        <f>'[5]Sheet2'!B11/10000</f>
        <v>6.2607</v>
      </c>
      <c r="C10" s="227">
        <f>'[5]Sheet2'!C11/10000</f>
        <v>64.789</v>
      </c>
      <c r="D10" s="228">
        <f>ROUND('[5]Sheet2'!$E11,1)</f>
        <v>-26.2</v>
      </c>
      <c r="E10" s="10"/>
      <c r="F10" s="10"/>
      <c r="G10" s="10"/>
      <c r="H10" s="10"/>
    </row>
    <row r="11" spans="1:8" s="7" customFormat="1" ht="26.25" customHeight="1">
      <c r="A11" s="216" t="s">
        <v>86</v>
      </c>
      <c r="B11" s="227">
        <f>'[5]Sheet2'!B12/10000</f>
        <v>75.9376</v>
      </c>
      <c r="C11" s="227">
        <f>'[5]Sheet2'!C12/10000</f>
        <v>254.8368</v>
      </c>
      <c r="D11" s="228">
        <f>ROUND('[5]Sheet2'!$E12,1)</f>
        <v>29.1</v>
      </c>
      <c r="E11" s="10"/>
      <c r="F11" s="10"/>
      <c r="G11" s="10"/>
      <c r="H11" s="10"/>
    </row>
    <row r="12" spans="1:4" ht="26.25" customHeight="1">
      <c r="A12" s="188" t="s">
        <v>16</v>
      </c>
      <c r="B12" s="222" t="s">
        <v>30</v>
      </c>
      <c r="C12" s="223" t="s">
        <v>31</v>
      </c>
      <c r="D12" s="224" t="s">
        <v>212</v>
      </c>
    </row>
    <row r="13" spans="1:4" ht="26.25" customHeight="1">
      <c r="A13" s="217" t="s">
        <v>255</v>
      </c>
      <c r="B13" s="229">
        <f>'[6]Sheet1'!C6/10000</f>
        <v>2456.5326112617</v>
      </c>
      <c r="C13" s="229">
        <f>'[6]Sheet1'!D6/10000</f>
        <v>2178.3519716142</v>
      </c>
      <c r="D13" s="289">
        <f>ROUND('[6]Sheet1'!F6,1)</f>
        <v>21.1</v>
      </c>
    </row>
    <row r="14" spans="1:4" ht="26.25" customHeight="1">
      <c r="A14" s="214" t="s">
        <v>209</v>
      </c>
      <c r="B14" s="97">
        <f>'[6]Sheet1'!C7/10000</f>
        <v>618.6871343403001</v>
      </c>
      <c r="C14" s="97">
        <f>'[6]Sheet1'!D7/10000</f>
        <v>484.1670893515</v>
      </c>
      <c r="D14" s="98">
        <f>ROUND('[6]Sheet1'!F7,1)</f>
        <v>48.7</v>
      </c>
    </row>
    <row r="15" spans="1:4" ht="26.25" customHeight="1">
      <c r="A15" s="214" t="s">
        <v>210</v>
      </c>
      <c r="B15" s="97">
        <f>'[6]Sheet1'!C8/10000</f>
        <v>450.317444999</v>
      </c>
      <c r="C15" s="97">
        <f>'[6]Sheet1'!D8/10000</f>
        <v>426.1636037767</v>
      </c>
      <c r="D15" s="98">
        <f>ROUND('[6]Sheet1'!F8,1)</f>
        <v>19.5</v>
      </c>
    </row>
    <row r="16" spans="1:4" ht="26.25" customHeight="1">
      <c r="A16" s="214" t="s">
        <v>211</v>
      </c>
      <c r="B16" s="97">
        <f>'[6]Sheet1'!C9/10000</f>
        <v>2.5815128888</v>
      </c>
      <c r="C16" s="97">
        <f>'[6]Sheet1'!D9/10000</f>
        <v>2.9115222113</v>
      </c>
      <c r="D16" s="98">
        <f>ROUND('[6]Sheet1'!F9,1)</f>
        <v>-3.4</v>
      </c>
    </row>
    <row r="17" spans="1:4" ht="26.25" customHeight="1">
      <c r="A17" s="214" t="s">
        <v>256</v>
      </c>
      <c r="B17" s="97">
        <f>'[6]Sheet1'!C10/10000</f>
        <v>1384.1004534523</v>
      </c>
      <c r="C17" s="97">
        <f>'[6]Sheet1'!D10/10000</f>
        <v>1264.2259449468</v>
      </c>
      <c r="D17" s="98">
        <f>ROUND('[6]Sheet1'!F10,1)</f>
        <v>12.3</v>
      </c>
    </row>
    <row r="18" spans="1:4" ht="26.25" customHeight="1">
      <c r="A18" s="214" t="s">
        <v>257</v>
      </c>
      <c r="B18" s="97">
        <f>'[6]Sheet1'!C11/10000</f>
        <v>1188.1900919313</v>
      </c>
      <c r="C18" s="97">
        <f>'[6]Sheet1'!D11/10000</f>
        <v>1024.0069538613002</v>
      </c>
      <c r="D18" s="98">
        <f>ROUND('[6]Sheet1'!F11,1)</f>
        <v>19.2</v>
      </c>
    </row>
    <row r="19" spans="1:4" ht="26.25" customHeight="1">
      <c r="A19" s="214" t="s">
        <v>258</v>
      </c>
      <c r="B19" s="97">
        <f>'[6]Sheet1'!C12/10000</f>
        <v>326.1749031581</v>
      </c>
      <c r="C19" s="97">
        <f>'[6]Sheet1'!D12/10000</f>
        <v>332.004973312</v>
      </c>
      <c r="D19" s="98">
        <f>ROUND('[6]Sheet1'!F12,1)</f>
        <v>-11.8</v>
      </c>
    </row>
    <row r="20" spans="1:4" ht="26.25" customHeight="1">
      <c r="A20" s="218" t="s">
        <v>259</v>
      </c>
      <c r="B20" s="194">
        <f>'[6]Sheet1'!C13/10000</f>
        <v>852.5894603309</v>
      </c>
      <c r="C20" s="194">
        <f>'[6]Sheet1'!D13/10000</f>
        <v>676.3542805562</v>
      </c>
      <c r="D20" s="290">
        <f>ROUND('[6]Sheet1'!F13,1)</f>
        <v>39.8</v>
      </c>
    </row>
    <row r="21" spans="1:4" ht="18.75">
      <c r="A21" s="219" t="s">
        <v>156</v>
      </c>
      <c r="B21" s="160"/>
      <c r="C21" s="160"/>
      <c r="D21" s="220"/>
    </row>
  </sheetData>
  <sheetProtection/>
  <mergeCells count="1">
    <mergeCell ref="A1:D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H9" sqref="H9"/>
    </sheetView>
  </sheetViews>
  <sheetFormatPr defaultColWidth="9.140625" defaultRowHeight="14.25"/>
  <cols>
    <col min="1" max="1" width="38.00390625" style="0" customWidth="1"/>
    <col min="2" max="2" width="10.7109375" style="0" customWidth="1"/>
    <col min="3" max="4" width="13.140625" style="0" customWidth="1"/>
    <col min="5" max="5" width="9.421875" style="1" bestFit="1" customWidth="1"/>
  </cols>
  <sheetData>
    <row r="1" spans="1:4" ht="25.5">
      <c r="A1" s="429" t="s">
        <v>32</v>
      </c>
      <c r="B1" s="429"/>
      <c r="C1" s="429"/>
      <c r="D1" s="429"/>
    </row>
    <row r="3" spans="1:4" ht="18.75">
      <c r="A3" s="335"/>
      <c r="B3" s="442" t="s">
        <v>307</v>
      </c>
      <c r="C3" s="442"/>
      <c r="D3" s="442"/>
    </row>
    <row r="4" spans="1:5" s="15" customFormat="1" ht="18.75">
      <c r="A4" s="336" t="s">
        <v>308</v>
      </c>
      <c r="B4" s="337" t="s">
        <v>309</v>
      </c>
      <c r="C4" s="337" t="s">
        <v>310</v>
      </c>
      <c r="D4" s="338" t="s">
        <v>311</v>
      </c>
      <c r="E4" s="43"/>
    </row>
    <row r="5" spans="1:6" s="33" customFormat="1" ht="26.25" customHeight="1">
      <c r="A5" s="339" t="s">
        <v>312</v>
      </c>
      <c r="B5" s="340"/>
      <c r="C5" s="341">
        <v>10991</v>
      </c>
      <c r="D5" s="342">
        <v>9.4</v>
      </c>
      <c r="E5" s="44"/>
      <c r="F5" s="44"/>
    </row>
    <row r="6" spans="1:5" s="33" customFormat="1" ht="26.25" customHeight="1">
      <c r="A6" s="343" t="s">
        <v>313</v>
      </c>
      <c r="B6" s="344"/>
      <c r="C6" s="345">
        <v>14380</v>
      </c>
      <c r="D6" s="193">
        <v>9.2</v>
      </c>
      <c r="E6" s="44"/>
    </row>
    <row r="7" spans="1:5" s="33" customFormat="1" ht="26.25" customHeight="1">
      <c r="A7" s="346" t="s">
        <v>314</v>
      </c>
      <c r="B7" s="347"/>
      <c r="C7" s="348">
        <v>7399.3</v>
      </c>
      <c r="D7" s="195">
        <v>8.3</v>
      </c>
      <c r="E7" s="44"/>
    </row>
    <row r="8" spans="1:5" s="33" customFormat="1" ht="39" customHeight="1">
      <c r="A8" s="230" t="s">
        <v>33</v>
      </c>
      <c r="B8" s="231" t="s">
        <v>34</v>
      </c>
      <c r="C8" s="232" t="s">
        <v>35</v>
      </c>
      <c r="D8" s="233" t="s">
        <v>36</v>
      </c>
      <c r="E8" s="44"/>
    </row>
    <row r="9" spans="1:5" s="33" customFormat="1" ht="26.25" customHeight="1">
      <c r="A9" s="234" t="s">
        <v>37</v>
      </c>
      <c r="B9" s="296">
        <v>99.69312348</v>
      </c>
      <c r="C9" s="296">
        <v>100.96521704</v>
      </c>
      <c r="D9" s="136">
        <v>101.90239301</v>
      </c>
      <c r="E9" s="44"/>
    </row>
    <row r="10" spans="1:5" s="33" customFormat="1" ht="26.25" customHeight="1">
      <c r="A10" s="200" t="s">
        <v>260</v>
      </c>
      <c r="B10" s="78">
        <v>99.18691817</v>
      </c>
      <c r="C10" s="78">
        <v>97.6527419</v>
      </c>
      <c r="D10" s="79">
        <v>98.85053599</v>
      </c>
      <c r="E10" s="44"/>
    </row>
    <row r="11" spans="1:5" s="33" customFormat="1" ht="26.25" customHeight="1">
      <c r="A11" s="256" t="s">
        <v>261</v>
      </c>
      <c r="B11" s="78">
        <v>99.945488</v>
      </c>
      <c r="C11" s="78">
        <v>100.78964586</v>
      </c>
      <c r="D11" s="79">
        <v>100.98453418</v>
      </c>
      <c r="E11" s="44"/>
    </row>
    <row r="12" spans="1:5" s="33" customFormat="1" ht="26.25" customHeight="1">
      <c r="A12" s="256" t="s">
        <v>262</v>
      </c>
      <c r="B12" s="78">
        <v>99.86859358</v>
      </c>
      <c r="C12" s="78">
        <v>101.03191972</v>
      </c>
      <c r="D12" s="79">
        <v>101.28055423</v>
      </c>
      <c r="E12" s="44"/>
    </row>
    <row r="13" spans="1:5" s="33" customFormat="1" ht="26.25" customHeight="1">
      <c r="A13" s="256" t="s">
        <v>263</v>
      </c>
      <c r="B13" s="78">
        <v>100.07980582</v>
      </c>
      <c r="C13" s="78">
        <v>100.63563071</v>
      </c>
      <c r="D13" s="79">
        <v>101.13168027</v>
      </c>
      <c r="E13" s="44"/>
    </row>
    <row r="14" spans="1:4" ht="20.25">
      <c r="A14" s="256" t="s">
        <v>264</v>
      </c>
      <c r="B14" s="78">
        <v>99.68642821</v>
      </c>
      <c r="C14" s="78">
        <v>102.16207325</v>
      </c>
      <c r="D14" s="79">
        <v>103.84426303</v>
      </c>
    </row>
    <row r="15" spans="1:4" ht="20.25">
      <c r="A15" s="256" t="s">
        <v>265</v>
      </c>
      <c r="B15" s="78">
        <v>99.9979287</v>
      </c>
      <c r="C15" s="78">
        <v>101.02037806</v>
      </c>
      <c r="D15" s="79">
        <v>101.23920454</v>
      </c>
    </row>
    <row r="16" spans="1:4" ht="20.25">
      <c r="A16" s="256" t="s">
        <v>266</v>
      </c>
      <c r="B16" s="78">
        <v>100</v>
      </c>
      <c r="C16" s="78">
        <v>113.38533162</v>
      </c>
      <c r="D16" s="79">
        <v>116.4300432</v>
      </c>
    </row>
    <row r="17" spans="1:4" ht="20.25">
      <c r="A17" s="256" t="s">
        <v>267</v>
      </c>
      <c r="B17" s="78">
        <v>100.06241573</v>
      </c>
      <c r="C17" s="78">
        <v>99.42528067</v>
      </c>
      <c r="D17" s="79">
        <v>100.28892706</v>
      </c>
    </row>
    <row r="18" spans="1:4" ht="20.25">
      <c r="A18" s="235" t="s">
        <v>38</v>
      </c>
      <c r="B18" s="243">
        <v>99.60117347</v>
      </c>
      <c r="C18" s="243">
        <v>99.90410305</v>
      </c>
      <c r="D18" s="244">
        <v>100.92681933</v>
      </c>
    </row>
  </sheetData>
  <sheetProtection/>
  <mergeCells count="2">
    <mergeCell ref="A1:D1"/>
    <mergeCell ref="B3:D3"/>
  </mergeCells>
  <printOptions horizontalCentered="1"/>
  <pageMargins left="0.7479166666666667" right="0.7479166666666667" top="0.8263888888888888" bottom="0.9840277777777777" header="0.5111111111111111" footer="0.511111111111111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Q18"/>
  <sheetViews>
    <sheetView zoomScale="85" zoomScaleNormal="85" zoomScalePageLayoutView="0" workbookViewId="0" topLeftCell="A1">
      <selection activeCell="M14" sqref="M14"/>
    </sheetView>
  </sheetViews>
  <sheetFormatPr defaultColWidth="9.140625" defaultRowHeight="14.25"/>
  <cols>
    <col min="1" max="1" width="20.8515625" style="362" customWidth="1"/>
    <col min="2" max="2" width="14.8515625" style="302" customWidth="1"/>
    <col min="3" max="3" width="9.8515625" style="363" customWidth="1"/>
    <col min="4" max="4" width="14.140625" style="302" customWidth="1"/>
    <col min="5" max="5" width="11.421875" style="363" customWidth="1"/>
    <col min="6" max="6" width="16.57421875" style="302" customWidth="1"/>
    <col min="7" max="7" width="10.00390625" style="363" customWidth="1"/>
    <col min="8" max="8" width="14.140625" style="302" customWidth="1"/>
    <col min="9" max="9" width="9.7109375" style="363" customWidth="1"/>
    <col min="10" max="10" width="10.7109375" style="302" customWidth="1"/>
    <col min="11" max="11" width="9.140625" style="302" customWidth="1"/>
    <col min="12" max="12" width="11.140625" style="302" bestFit="1" customWidth="1"/>
    <col min="13" max="13" width="9.140625" style="302" customWidth="1"/>
    <col min="14" max="14" width="10.28125" style="302" bestFit="1" customWidth="1"/>
    <col min="15" max="15" width="9.140625" style="302" customWidth="1"/>
    <col min="16" max="16" width="10.28125" style="302" bestFit="1" customWidth="1"/>
    <col min="17" max="16384" width="9.140625" style="302" customWidth="1"/>
  </cols>
  <sheetData>
    <row r="1" spans="1:9" ht="25.5">
      <c r="A1" s="443" t="s">
        <v>326</v>
      </c>
      <c r="B1" s="443"/>
      <c r="C1" s="443"/>
      <c r="D1" s="443"/>
      <c r="E1" s="443"/>
      <c r="F1" s="443"/>
      <c r="G1" s="443"/>
      <c r="H1" s="443"/>
      <c r="I1" s="443"/>
    </row>
    <row r="2" spans="1:9" ht="18.75">
      <c r="A2" s="349"/>
      <c r="B2" s="350"/>
      <c r="C2" s="335"/>
      <c r="D2" s="350"/>
      <c r="E2" s="335"/>
      <c r="F2" s="350"/>
      <c r="G2" s="335"/>
      <c r="H2" s="444" t="s">
        <v>315</v>
      </c>
      <c r="I2" s="444"/>
    </row>
    <row r="3" spans="1:9" ht="25.5" customHeight="1">
      <c r="A3" s="445"/>
      <c r="B3" s="447" t="s">
        <v>316</v>
      </c>
      <c r="C3" s="448"/>
      <c r="D3" s="447" t="s">
        <v>317</v>
      </c>
      <c r="E3" s="448"/>
      <c r="F3" s="447" t="s">
        <v>318</v>
      </c>
      <c r="G3" s="448"/>
      <c r="H3" s="447" t="s">
        <v>319</v>
      </c>
      <c r="I3" s="449"/>
    </row>
    <row r="4" spans="1:9" ht="25.5" customHeight="1">
      <c r="A4" s="446"/>
      <c r="B4" s="351" t="s">
        <v>320</v>
      </c>
      <c r="C4" s="352" t="s">
        <v>321</v>
      </c>
      <c r="D4" s="351" t="s">
        <v>320</v>
      </c>
      <c r="E4" s="352" t="s">
        <v>321</v>
      </c>
      <c r="F4" s="351" t="s">
        <v>320</v>
      </c>
      <c r="G4" s="352" t="s">
        <v>321</v>
      </c>
      <c r="H4" s="351" t="s">
        <v>320</v>
      </c>
      <c r="I4" s="352" t="s">
        <v>321</v>
      </c>
    </row>
    <row r="5" spans="1:16" ht="27" customHeight="1">
      <c r="A5" s="353" t="s">
        <v>322</v>
      </c>
      <c r="B5" s="354">
        <v>1459.5189</v>
      </c>
      <c r="C5" s="77">
        <v>7.656</v>
      </c>
      <c r="D5" s="354">
        <v>165.0135</v>
      </c>
      <c r="E5" s="77">
        <v>3.1</v>
      </c>
      <c r="F5" s="354">
        <v>727.0096</v>
      </c>
      <c r="G5" s="77">
        <v>6.6</v>
      </c>
      <c r="H5" s="354">
        <v>567.4958</v>
      </c>
      <c r="I5" s="355">
        <v>10.5</v>
      </c>
      <c r="K5" s="356"/>
      <c r="L5" s="357"/>
      <c r="M5" s="357"/>
      <c r="N5" s="357"/>
      <c r="O5" s="357"/>
      <c r="P5" s="357"/>
    </row>
    <row r="6" spans="1:16" ht="27" customHeight="1">
      <c r="A6" s="358" t="s">
        <v>14</v>
      </c>
      <c r="B6" s="359">
        <f>'[10]分县市区数据'!$B7/10000</f>
        <v>244.6272</v>
      </c>
      <c r="C6" s="78">
        <f>ROUND('[10]分县市区数据'!$C7,1)</f>
        <v>8.7</v>
      </c>
      <c r="D6" s="359">
        <f>'[10]分县市区数据'!$D7/10000</f>
        <v>2.6319</v>
      </c>
      <c r="E6" s="78">
        <f>ROUND('[10]分县市区数据'!$E7,1)</f>
        <v>3</v>
      </c>
      <c r="F6" s="359">
        <f>'[10]分县市区数据'!$F7/10000</f>
        <v>33.6767</v>
      </c>
      <c r="G6" s="78">
        <f>ROUND('[10]分县市区数据'!$G7,1)</f>
        <v>1.4</v>
      </c>
      <c r="H6" s="359">
        <f>'[10]分县市区数据'!$J7/10000</f>
        <v>208.3186</v>
      </c>
      <c r="I6" s="79">
        <f>ROUND('[10]分县市区数据'!$K7,1)</f>
        <v>10.1</v>
      </c>
      <c r="K6" s="356"/>
      <c r="L6" s="357"/>
      <c r="P6" s="357"/>
    </row>
    <row r="7" spans="1:16" ht="27" customHeight="1">
      <c r="A7" s="358" t="s">
        <v>1</v>
      </c>
      <c r="B7" s="359">
        <f>'[10]分县市区数据'!$B8/10000</f>
        <v>142.044</v>
      </c>
      <c r="C7" s="78">
        <f>ROUND('[10]分县市区数据'!$C8,1)</f>
        <v>5.1</v>
      </c>
      <c r="D7" s="359">
        <f>'[10]分县市区数据'!$D8/10000</f>
        <v>4.3274</v>
      </c>
      <c r="E7" s="78">
        <f>ROUND('[10]分县市区数据'!$E8,1)</f>
        <v>3.2</v>
      </c>
      <c r="F7" s="359">
        <f>'[10]分县市区数据'!$F8/10000</f>
        <v>107.0383</v>
      </c>
      <c r="G7" s="78">
        <f>ROUND('[10]分县市区数据'!$G8,1)</f>
        <v>4.1</v>
      </c>
      <c r="H7" s="359">
        <f>'[10]分县市区数据'!$J8/10000</f>
        <v>30.6783</v>
      </c>
      <c r="I7" s="79">
        <f>ROUND('[10]分县市区数据'!$K8,1)</f>
        <v>9.4</v>
      </c>
      <c r="K7" s="356"/>
      <c r="L7" s="357"/>
      <c r="P7" s="357"/>
    </row>
    <row r="8" spans="1:17" ht="27" customHeight="1">
      <c r="A8" s="358" t="s">
        <v>2</v>
      </c>
      <c r="B8" s="359">
        <f>'[10]分县市区数据'!$B9/10000</f>
        <v>65.8654</v>
      </c>
      <c r="C8" s="78">
        <f>ROUND('[10]分县市区数据'!$C9,1)</f>
        <v>6.8</v>
      </c>
      <c r="D8" s="359">
        <f>'[10]分县市区数据'!$D9/10000</f>
        <v>12.9111</v>
      </c>
      <c r="E8" s="78">
        <f>ROUND('[10]分县市区数据'!$E9,1)</f>
        <v>3.3</v>
      </c>
      <c r="F8" s="359">
        <f>'[10]分县市区数据'!$F9/10000</f>
        <v>28.7952</v>
      </c>
      <c r="G8" s="78">
        <f>ROUND('[10]分县市区数据'!$G9,1)</f>
        <v>5.7</v>
      </c>
      <c r="H8" s="359">
        <f>'[10]分县市区数据'!$J9/10000</f>
        <v>24.1591</v>
      </c>
      <c r="I8" s="79">
        <f>ROUND('[10]分县市区数据'!$K9,1)</f>
        <v>10.3</v>
      </c>
      <c r="K8" s="356"/>
      <c r="L8" s="357"/>
      <c r="P8" s="357"/>
      <c r="Q8" s="357"/>
    </row>
    <row r="9" spans="1:16" ht="27" customHeight="1">
      <c r="A9" s="358" t="s">
        <v>3</v>
      </c>
      <c r="B9" s="359">
        <f>'[10]分县市区数据'!$B10/10000</f>
        <v>133.4947</v>
      </c>
      <c r="C9" s="78">
        <f>ROUND('[10]分县市区数据'!$C10,1)</f>
        <v>7.7</v>
      </c>
      <c r="D9" s="359">
        <f>'[10]分县市区数据'!$D10/10000</f>
        <v>25.2072</v>
      </c>
      <c r="E9" s="78">
        <f>ROUND('[10]分县市区数据'!$E10,1)</f>
        <v>2.9</v>
      </c>
      <c r="F9" s="359">
        <f>'[10]分县市区数据'!$F10/10000</f>
        <v>63.3423</v>
      </c>
      <c r="G9" s="78">
        <f>ROUND('[10]分县市区数据'!$G10,1)</f>
        <v>7.9</v>
      </c>
      <c r="H9" s="359">
        <f>'[10]分县市区数据'!$J10/10000</f>
        <v>44.9452</v>
      </c>
      <c r="I9" s="79">
        <f>ROUND('[10]分县市区数据'!$K10,1)</f>
        <v>10</v>
      </c>
      <c r="K9" s="356"/>
      <c r="L9" s="357"/>
      <c r="P9" s="357"/>
    </row>
    <row r="10" spans="1:16" ht="27" customHeight="1">
      <c r="A10" s="358" t="s">
        <v>4</v>
      </c>
      <c r="B10" s="359">
        <f>'[10]分县市区数据'!$B11/10000</f>
        <v>140.3673</v>
      </c>
      <c r="C10" s="78">
        <f>ROUND('[10]分县市区数据'!$C11,1)</f>
        <v>6.9</v>
      </c>
      <c r="D10" s="359">
        <f>'[10]分县市区数据'!$D11/10000</f>
        <v>30.7364</v>
      </c>
      <c r="E10" s="78">
        <f>ROUND('[10]分县市区数据'!$E11,1)</f>
        <v>3.1</v>
      </c>
      <c r="F10" s="359">
        <f>'[10]分县市区数据'!$F11/10000</f>
        <v>65.0342</v>
      </c>
      <c r="G10" s="78">
        <f>ROUND('[10]分县市区数据'!$G11,1)</f>
        <v>7.3</v>
      </c>
      <c r="H10" s="359">
        <f>'[10]分县市区数据'!$J11/10000</f>
        <v>44.5967</v>
      </c>
      <c r="I10" s="79">
        <f>ROUND('[10]分县市区数据'!$K11,1)</f>
        <v>8.8</v>
      </c>
      <c r="K10" s="356"/>
      <c r="L10" s="357"/>
      <c r="P10" s="357"/>
    </row>
    <row r="11" spans="1:16" ht="27" customHeight="1">
      <c r="A11" s="358" t="s">
        <v>5</v>
      </c>
      <c r="B11" s="359">
        <f>'[10]分县市区数据'!$B12/10000</f>
        <v>148.2257</v>
      </c>
      <c r="C11" s="78">
        <f>ROUND('[10]分县市区数据'!$C12,1)</f>
        <v>8</v>
      </c>
      <c r="D11" s="359">
        <f>'[10]分县市区数据'!$D12/10000</f>
        <v>24.9792</v>
      </c>
      <c r="E11" s="78">
        <f>ROUND('[10]分县市区数据'!$E12,1)</f>
        <v>2.7</v>
      </c>
      <c r="F11" s="359">
        <f>'[10]分县市区数据'!$F12/10000</f>
        <v>76.9496</v>
      </c>
      <c r="G11" s="78">
        <f>ROUND('[10]分县市区数据'!$G12,1)</f>
        <v>8.5</v>
      </c>
      <c r="H11" s="359">
        <f>'[10]分县市区数据'!$J12/10000</f>
        <v>46.2969</v>
      </c>
      <c r="I11" s="79">
        <f>ROUND('[10]分县市区数据'!$K12,1)</f>
        <v>10.2</v>
      </c>
      <c r="K11" s="356"/>
      <c r="L11" s="357"/>
      <c r="P11" s="357"/>
    </row>
    <row r="12" spans="1:16" ht="27" customHeight="1">
      <c r="A12" s="358" t="s">
        <v>6</v>
      </c>
      <c r="B12" s="359">
        <f>'[10]分县市区数据'!$B13/10000</f>
        <v>112.1427</v>
      </c>
      <c r="C12" s="78">
        <f>ROUND('[10]分县市区数据'!$C13,1)</f>
        <v>7.9</v>
      </c>
      <c r="D12" s="359">
        <f>'[10]分县市区数据'!$D13/10000</f>
        <v>21.6823</v>
      </c>
      <c r="E12" s="78">
        <f>ROUND('[10]分县市区数据'!$E13,1)</f>
        <v>3.2</v>
      </c>
      <c r="F12" s="359">
        <f>'[10]分县市区数据'!$F13/10000</f>
        <v>48.7307</v>
      </c>
      <c r="G12" s="78">
        <f>ROUND('[10]分县市区数据'!$G13,1)</f>
        <v>8.1</v>
      </c>
      <c r="H12" s="359">
        <f>'[10]分县市区数据'!$J13/10000</f>
        <v>41.7297</v>
      </c>
      <c r="I12" s="79">
        <f>ROUND('[10]分县市区数据'!$K13,1)</f>
        <v>10.1</v>
      </c>
      <c r="K12" s="356"/>
      <c r="L12" s="357"/>
      <c r="P12" s="357"/>
    </row>
    <row r="13" spans="1:16" ht="27" customHeight="1">
      <c r="A13" s="358" t="s">
        <v>323</v>
      </c>
      <c r="B13" s="359">
        <f>'[10]分县市区数据'!$B14/10000</f>
        <v>171.4619</v>
      </c>
      <c r="C13" s="78">
        <f>ROUND('[10]分县市区数据'!$C14,1)</f>
        <v>7.9</v>
      </c>
      <c r="D13" s="359">
        <f>'[10]分县市区数据'!$D14/10000</f>
        <v>18.9177</v>
      </c>
      <c r="E13" s="78">
        <f>ROUND('[10]分县市区数据'!$E14,1)</f>
        <v>3.1</v>
      </c>
      <c r="F13" s="359">
        <f>'[10]分县市区数据'!$F14/10000</f>
        <v>104.3784</v>
      </c>
      <c r="G13" s="78">
        <f>ROUND('[10]分县市区数据'!$G14,1)</f>
        <v>7.5</v>
      </c>
      <c r="H13" s="359">
        <f>'[10]分县市区数据'!$J14/10000</f>
        <v>48.1658</v>
      </c>
      <c r="I13" s="79">
        <f>ROUND('[10]分县市区数据'!$K14,1)</f>
        <v>11.1</v>
      </c>
      <c r="K13" s="356"/>
      <c r="L13" s="357"/>
      <c r="P13" s="357"/>
    </row>
    <row r="14" spans="1:16" ht="27" customHeight="1">
      <c r="A14" s="358" t="s">
        <v>8</v>
      </c>
      <c r="B14" s="359">
        <f>'[10]分县市区数据'!$B15/10000</f>
        <v>118.0503</v>
      </c>
      <c r="C14" s="78">
        <f>ROUND('[10]分县市区数据'!$C15,1)</f>
        <v>7.6</v>
      </c>
      <c r="D14" s="359">
        <f>'[10]分县市区数据'!$D15/10000</f>
        <v>15.441</v>
      </c>
      <c r="E14" s="78">
        <f>ROUND('[10]分县市区数据'!$E15,1)</f>
        <v>2.8</v>
      </c>
      <c r="F14" s="359">
        <f>'[10]分县市区数据'!$F15/10000</f>
        <v>69.4022</v>
      </c>
      <c r="G14" s="78">
        <f>ROUND('[10]分县市区数据'!$G15,1)</f>
        <v>7</v>
      </c>
      <c r="H14" s="359">
        <f>'[10]分县市区数据'!$J15/10000</f>
        <v>33.2071</v>
      </c>
      <c r="I14" s="79">
        <f>ROUND('[10]分县市区数据'!$K15,1)</f>
        <v>11.4</v>
      </c>
      <c r="K14" s="356"/>
      <c r="L14" s="357"/>
      <c r="P14" s="357"/>
    </row>
    <row r="15" spans="1:16" ht="27" customHeight="1">
      <c r="A15" s="358" t="s">
        <v>9</v>
      </c>
      <c r="B15" s="359">
        <f>'[10]分县市区数据'!$B16/10000</f>
        <v>111.6525</v>
      </c>
      <c r="C15" s="78">
        <f>ROUND('[10]分县市区数据'!$C16,1)</f>
        <v>7.7</v>
      </c>
      <c r="D15" s="359">
        <f>'[10]分县市区数据'!$D16/10000</f>
        <v>2.4825</v>
      </c>
      <c r="E15" s="78">
        <f>ROUND('[10]分县市区数据'!$E16,1)</f>
        <v>3</v>
      </c>
      <c r="F15" s="359">
        <f>'[10]分县市区数据'!$F16/10000</f>
        <v>88.6345</v>
      </c>
      <c r="G15" s="78">
        <f>ROUND('[10]分县市区数据'!$G16,1)</f>
        <v>6.7</v>
      </c>
      <c r="H15" s="359">
        <f>'[10]分县市区数据'!$J16/10000</f>
        <v>20.5355</v>
      </c>
      <c r="I15" s="79">
        <f>ROUND('[10]分县市区数据'!$K16,1)</f>
        <v>12.6</v>
      </c>
      <c r="K15" s="356"/>
      <c r="L15" s="357"/>
      <c r="P15" s="357"/>
    </row>
    <row r="16" spans="1:16" ht="27" customHeight="1">
      <c r="A16" s="358" t="s">
        <v>324</v>
      </c>
      <c r="B16" s="359">
        <f>'[10]分县市区数据'!$B17/10000</f>
        <v>27.0239</v>
      </c>
      <c r="C16" s="78">
        <f>ROUND('[10]分县市区数据'!$C17,1)</f>
        <v>3.9</v>
      </c>
      <c r="D16" s="359">
        <f>'[10]分县市区数据'!$D17/10000</f>
        <v>0.2228</v>
      </c>
      <c r="E16" s="78">
        <f>ROUND('[10]分县市区数据'!$E17,1)</f>
        <v>3</v>
      </c>
      <c r="F16" s="359">
        <f>'[10]分县市区数据'!$F17/10000</f>
        <v>1.4082</v>
      </c>
      <c r="G16" s="78">
        <f>ROUND('[10]分县市区数据'!$G17,1)</f>
        <v>-17.3</v>
      </c>
      <c r="H16" s="359">
        <f>'[10]分县市区数据'!$J17/10000</f>
        <v>25.3929</v>
      </c>
      <c r="I16" s="79">
        <f>ROUND('[10]分县市区数据'!$K17,1)</f>
        <v>5.6</v>
      </c>
      <c r="K16" s="356"/>
      <c r="L16" s="357"/>
      <c r="P16" s="357"/>
    </row>
    <row r="17" spans="1:16" ht="27" customHeight="1">
      <c r="A17" s="360" t="s">
        <v>10</v>
      </c>
      <c r="B17" s="361">
        <f>'[10]分县市区数据'!$B18/10000</f>
        <v>40.3337</v>
      </c>
      <c r="C17" s="300">
        <f>ROUND('[10]分县市区数据'!$C18,1)</f>
        <v>6.9</v>
      </c>
      <c r="D17" s="361">
        <f>'[10]分县市区数据'!$D18/10000</f>
        <v>5.474</v>
      </c>
      <c r="E17" s="300">
        <f>ROUND('[10]分县市区数据'!$E18,1)</f>
        <v>2.9</v>
      </c>
      <c r="F17" s="361">
        <f>'[10]分县市区数据'!$F18/10000</f>
        <v>27.4829</v>
      </c>
      <c r="G17" s="300">
        <f>ROUND('[10]分县市区数据'!$G18,1)</f>
        <v>6.3</v>
      </c>
      <c r="H17" s="361">
        <f>'[10]分县市区数据'!$J18/10000</f>
        <v>7.3768</v>
      </c>
      <c r="I17" s="80">
        <f>ROUND('[10]分县市区数据'!$K18,1)</f>
        <v>9.6</v>
      </c>
      <c r="K17" s="356"/>
      <c r="L17" s="357"/>
      <c r="P17" s="357"/>
    </row>
    <row r="18" spans="1:6" ht="14.25">
      <c r="A18" s="362" t="s">
        <v>325</v>
      </c>
      <c r="F18" s="364"/>
    </row>
  </sheetData>
  <sheetProtection/>
  <mergeCells count="7">
    <mergeCell ref="A1:I1"/>
    <mergeCell ref="H2:I2"/>
    <mergeCell ref="A3:A4"/>
    <mergeCell ref="B3:C3"/>
    <mergeCell ref="D3:E3"/>
    <mergeCell ref="F3:G3"/>
    <mergeCell ref="H3:I3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45"/>
  <sheetViews>
    <sheetView zoomScale="85" zoomScaleNormal="85" zoomScalePageLayoutView="0" workbookViewId="0" topLeftCell="A1">
      <selection activeCell="R10" sqref="R10"/>
    </sheetView>
  </sheetViews>
  <sheetFormatPr defaultColWidth="9.140625" defaultRowHeight="14.25"/>
  <cols>
    <col min="1" max="1" width="20.421875" style="9" customWidth="1"/>
    <col min="2" max="2" width="15.28125" style="36" customWidth="1"/>
    <col min="3" max="3" width="16.00390625" style="36" customWidth="1"/>
    <col min="4" max="4" width="13.00390625" style="8" customWidth="1"/>
    <col min="5" max="5" width="10.8515625" style="37" customWidth="1"/>
    <col min="6" max="6" width="12.140625" style="37" customWidth="1"/>
    <col min="7" max="7" width="13.140625" style="37" customWidth="1"/>
    <col min="8" max="8" width="12.421875" style="8" customWidth="1"/>
    <col min="9" max="9" width="10.8515625" style="37" customWidth="1"/>
    <col min="10" max="10" width="10.8515625" style="8" customWidth="1"/>
    <col min="11" max="11" width="10.8515625" style="37" customWidth="1"/>
    <col min="12" max="12" width="10.8515625" style="8" customWidth="1"/>
    <col min="13" max="13" width="10.8515625" style="39" customWidth="1"/>
    <col min="14" max="14" width="11.7109375" style="0" customWidth="1"/>
    <col min="15" max="15" width="11.00390625" style="0" bestFit="1" customWidth="1"/>
    <col min="16" max="16" width="11.7109375" style="0" customWidth="1"/>
  </cols>
  <sheetData>
    <row r="1" spans="1:13" ht="25.5">
      <c r="A1" s="457" t="s">
        <v>327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s="31" customFormat="1" ht="14.25">
      <c r="A2" s="30"/>
      <c r="B2" s="35"/>
      <c r="C2" s="35"/>
      <c r="D2" s="41"/>
      <c r="E2" s="34"/>
      <c r="F2" s="34"/>
      <c r="G2" s="34"/>
      <c r="H2" s="458"/>
      <c r="I2" s="458"/>
      <c r="J2" s="40"/>
      <c r="K2" s="38"/>
      <c r="L2" s="459" t="s">
        <v>238</v>
      </c>
      <c r="M2" s="459"/>
    </row>
    <row r="3" spans="1:17" s="28" customFormat="1" ht="39" customHeight="1">
      <c r="A3" s="27"/>
      <c r="B3" s="72" t="s">
        <v>11</v>
      </c>
      <c r="C3" s="72" t="s">
        <v>153</v>
      </c>
      <c r="D3" s="450" t="s">
        <v>12</v>
      </c>
      <c r="E3" s="452"/>
      <c r="F3" s="451" t="s">
        <v>154</v>
      </c>
      <c r="G3" s="452"/>
      <c r="H3" s="450" t="s">
        <v>13</v>
      </c>
      <c r="I3" s="451"/>
      <c r="J3" s="450" t="s">
        <v>87</v>
      </c>
      <c r="K3" s="451"/>
      <c r="L3" s="450" t="s">
        <v>88</v>
      </c>
      <c r="M3" s="451"/>
      <c r="N3" s="453" t="s">
        <v>334</v>
      </c>
      <c r="O3" s="453"/>
      <c r="P3" s="453" t="s">
        <v>335</v>
      </c>
      <c r="Q3" s="454"/>
    </row>
    <row r="4" spans="1:17" s="28" customFormat="1" ht="39" customHeight="1">
      <c r="A4" s="29"/>
      <c r="B4" s="73" t="s">
        <v>160</v>
      </c>
      <c r="C4" s="73" t="s">
        <v>163</v>
      </c>
      <c r="D4" s="74" t="s">
        <v>159</v>
      </c>
      <c r="E4" s="73" t="s">
        <v>160</v>
      </c>
      <c r="F4" s="74" t="s">
        <v>159</v>
      </c>
      <c r="G4" s="75" t="s">
        <v>164</v>
      </c>
      <c r="H4" s="74" t="s">
        <v>159</v>
      </c>
      <c r="I4" s="73" t="s">
        <v>160</v>
      </c>
      <c r="J4" s="74" t="s">
        <v>159</v>
      </c>
      <c r="K4" s="73" t="s">
        <v>160</v>
      </c>
      <c r="L4" s="74" t="s">
        <v>151</v>
      </c>
      <c r="M4" s="73" t="s">
        <v>106</v>
      </c>
      <c r="N4" s="395" t="s">
        <v>336</v>
      </c>
      <c r="O4" s="396" t="s">
        <v>337</v>
      </c>
      <c r="P4" s="395" t="s">
        <v>338</v>
      </c>
      <c r="Q4" s="397" t="s">
        <v>337</v>
      </c>
    </row>
    <row r="5" spans="1:17" s="32" customFormat="1" ht="30" customHeight="1">
      <c r="A5" s="236" t="s">
        <v>155</v>
      </c>
      <c r="B5" s="67">
        <f>ROUND('[1]Sheet1'!G4,1)</f>
        <v>6.9</v>
      </c>
      <c r="C5" s="67">
        <f>ROUND('[1]Sheet1'!H4,1)</f>
        <v>71.4</v>
      </c>
      <c r="D5" s="68">
        <f>'[8]T084657_1'!$B6/10000</f>
        <v>1075.8606</v>
      </c>
      <c r="E5" s="67">
        <f>ROUND('[8]T084657_1'!F6,1)</f>
        <v>14.3</v>
      </c>
      <c r="F5" s="67">
        <f>'[8]T084657_1'!$C6/10000</f>
        <v>354.4627</v>
      </c>
      <c r="G5" s="67">
        <f>ROUND(F5/D5*100,1)</f>
        <v>32.9</v>
      </c>
      <c r="H5" s="68">
        <f>'[7]Sheet1'!B5/10000</f>
        <v>595.7787034400404</v>
      </c>
      <c r="I5" s="67">
        <f>ROUND('[7]Sheet1'!C5,1)</f>
        <v>11.3</v>
      </c>
      <c r="J5" s="68">
        <f>'[5]Sheet1'!B3/10000</f>
        <v>175.7208</v>
      </c>
      <c r="K5" s="67">
        <f>ROUND('[5]Sheet1'!C3,1)</f>
        <v>0.4</v>
      </c>
      <c r="L5" s="68">
        <f>'[5]Sheet1'!D3/10000</f>
        <v>103.0352</v>
      </c>
      <c r="M5" s="288">
        <f>ROUND('[5]Sheet1'!E3,1)</f>
        <v>32.1</v>
      </c>
      <c r="N5" s="398">
        <v>14379.794405182336</v>
      </c>
      <c r="O5" s="399">
        <v>9.218093970495438</v>
      </c>
      <c r="P5" s="398">
        <v>7399.10885837232</v>
      </c>
      <c r="Q5" s="400">
        <v>8.336709951616799</v>
      </c>
    </row>
    <row r="6" spans="1:17" s="28" customFormat="1" ht="30" customHeight="1">
      <c r="A6" s="237" t="s">
        <v>14</v>
      </c>
      <c r="B6" s="69">
        <f>ROUND('[1]Sheet1'!G5,1)</f>
        <v>4.1</v>
      </c>
      <c r="C6" s="69" t="s">
        <v>286</v>
      </c>
      <c r="D6" s="70">
        <f>'[8]T084657_1'!$B7/10000</f>
        <v>74.8262</v>
      </c>
      <c r="E6" s="69">
        <f>ROUND('[8]T084657_1'!F7,1)</f>
        <v>15</v>
      </c>
      <c r="F6" s="69">
        <f>'[8]T084657_1'!$C7/10000</f>
        <v>38.6197</v>
      </c>
      <c r="G6" s="69">
        <f aca="true" t="shared" si="0" ref="G6:G17">ROUND(F6/D6*100,1)</f>
        <v>51.6</v>
      </c>
      <c r="H6" s="70">
        <f>'[7]Sheet1'!B6/10000</f>
        <v>206.535436214516</v>
      </c>
      <c r="I6" s="69">
        <f>ROUND('[7]Sheet1'!C6,1)</f>
        <v>11.6</v>
      </c>
      <c r="J6" s="70">
        <f>'[5]Sheet1'!B11/10000</f>
        <v>14.6596</v>
      </c>
      <c r="K6" s="69">
        <f>ROUND('[5]Sheet1'!C11,1)</f>
        <v>15.2</v>
      </c>
      <c r="L6" s="70">
        <f>'[5]Sheet1'!D11/10000</f>
        <v>7.2901</v>
      </c>
      <c r="M6" s="71">
        <f>ROUND('[5]Sheet1'!E11,1)</f>
        <v>9.1</v>
      </c>
      <c r="N6" s="401" t="s">
        <v>285</v>
      </c>
      <c r="O6" s="402" t="s">
        <v>285</v>
      </c>
      <c r="P6" s="403" t="s">
        <v>285</v>
      </c>
      <c r="Q6" s="404" t="s">
        <v>285</v>
      </c>
    </row>
    <row r="7" spans="1:17" s="28" customFormat="1" ht="30" customHeight="1">
      <c r="A7" s="237" t="s">
        <v>1</v>
      </c>
      <c r="B7" s="69">
        <f>ROUND('[1]Sheet1'!G6,1)</f>
        <v>4.3</v>
      </c>
      <c r="C7" s="69">
        <f>ROUND('[1]Sheet1'!H6,1)</f>
        <v>98</v>
      </c>
      <c r="D7" s="70">
        <f>'[8]T084657_1'!$B8/10000</f>
        <v>37.6126</v>
      </c>
      <c r="E7" s="69">
        <f>ROUND('[8]T084657_1'!F8,1)</f>
        <v>14.5</v>
      </c>
      <c r="F7" s="69">
        <f>'[8]T084657_1'!$C8/10000</f>
        <v>18.3904</v>
      </c>
      <c r="G7" s="69">
        <f t="shared" si="0"/>
        <v>48.9</v>
      </c>
      <c r="H7" s="70">
        <f>'[7]Sheet1'!B7/10000</f>
        <v>11.9182914468382</v>
      </c>
      <c r="I7" s="69">
        <f>ROUND('[7]Sheet1'!C7,1)</f>
        <v>11.2</v>
      </c>
      <c r="J7" s="70">
        <f>'[5]Sheet1'!B12/10000</f>
        <v>7.5817</v>
      </c>
      <c r="K7" s="69">
        <f>ROUND('[5]Sheet1'!C12,1)</f>
        <v>15.3</v>
      </c>
      <c r="L7" s="70">
        <f>'[5]Sheet1'!D12/10000</f>
        <v>4.9002</v>
      </c>
      <c r="M7" s="71">
        <f>ROUND('[5]Sheet1'!E12,1)</f>
        <v>53</v>
      </c>
      <c r="N7" s="401" t="s">
        <v>285</v>
      </c>
      <c r="O7" s="402" t="s">
        <v>285</v>
      </c>
      <c r="P7" s="403" t="s">
        <v>285</v>
      </c>
      <c r="Q7" s="404" t="s">
        <v>285</v>
      </c>
    </row>
    <row r="8" spans="1:17" s="28" customFormat="1" ht="30" customHeight="1">
      <c r="A8" s="237" t="s">
        <v>2</v>
      </c>
      <c r="B8" s="69">
        <f>ROUND('[1]Sheet1'!G8,1)</f>
        <v>6</v>
      </c>
      <c r="C8" s="69">
        <f>ROUND('[1]Sheet1'!H8,1)</f>
        <v>60.7</v>
      </c>
      <c r="D8" s="70">
        <f>'[8]T084657_1'!$B9/10000</f>
        <v>46.8486</v>
      </c>
      <c r="E8" s="69">
        <f>ROUND('[8]T084657_1'!F9,1)</f>
        <v>12.4</v>
      </c>
      <c r="F8" s="69">
        <f>'[8]T084657_1'!$C9/10000</f>
        <v>17.5803</v>
      </c>
      <c r="G8" s="69">
        <f t="shared" si="0"/>
        <v>37.5</v>
      </c>
      <c r="H8" s="70">
        <f>'[7]Sheet1'!B8/10000</f>
        <v>13.578898701008455</v>
      </c>
      <c r="I8" s="69">
        <f>ROUND('[7]Sheet1'!C8,1)</f>
        <v>11.5</v>
      </c>
      <c r="J8" s="70">
        <f>'[5]Sheet1'!B13/10000</f>
        <v>2.7069</v>
      </c>
      <c r="K8" s="69">
        <f>ROUND('[5]Sheet1'!C13,1)</f>
        <v>15.4</v>
      </c>
      <c r="L8" s="70">
        <f>'[5]Sheet1'!D13/10000</f>
        <v>1.8549</v>
      </c>
      <c r="M8" s="71">
        <f>ROUND('[5]Sheet1'!E13,1)</f>
        <v>14.6</v>
      </c>
      <c r="N8" s="401" t="s">
        <v>285</v>
      </c>
      <c r="O8" s="402" t="s">
        <v>285</v>
      </c>
      <c r="P8" s="403" t="s">
        <v>285</v>
      </c>
      <c r="Q8" s="404" t="s">
        <v>285</v>
      </c>
    </row>
    <row r="9" spans="1:17" s="28" customFormat="1" ht="30" customHeight="1">
      <c r="A9" s="237" t="s">
        <v>3</v>
      </c>
      <c r="B9" s="69">
        <f>ROUND('[1]Sheet1'!G9,1)</f>
        <v>7.6</v>
      </c>
      <c r="C9" s="69">
        <f>ROUND('[1]Sheet1'!H9,1)</f>
        <v>62.1</v>
      </c>
      <c r="D9" s="70">
        <f>'[8]T084657_1'!$B10/10000</f>
        <v>137.511</v>
      </c>
      <c r="E9" s="69">
        <f>ROUND('[8]T084657_1'!F10,1)</f>
        <v>13.9</v>
      </c>
      <c r="F9" s="69">
        <f>'[8]T084657_1'!$C10/10000</f>
        <v>31.292</v>
      </c>
      <c r="G9" s="69">
        <f t="shared" si="0"/>
        <v>22.8</v>
      </c>
      <c r="H9" s="70">
        <f>'[7]Sheet1'!B9/10000</f>
        <v>49.6378665141469</v>
      </c>
      <c r="I9" s="69">
        <f>ROUND('[7]Sheet1'!C9,1)</f>
        <v>11.5</v>
      </c>
      <c r="J9" s="70">
        <f>'[5]Sheet1'!B$20/10000</f>
        <v>7.0172</v>
      </c>
      <c r="K9" s="69">
        <f>ROUND('[5]Sheet1'!C$20,1)</f>
        <v>15.6</v>
      </c>
      <c r="L9" s="70">
        <f>'[5]Sheet1'!D$20/10000</f>
        <v>5.2546</v>
      </c>
      <c r="M9" s="71">
        <f>ROUND('[5]Sheet1'!E$20,1)</f>
        <v>18</v>
      </c>
      <c r="N9" s="401">
        <v>13994.375364160918</v>
      </c>
      <c r="O9" s="402">
        <v>9.310301467865944</v>
      </c>
      <c r="P9" s="403">
        <v>8132.95765571875</v>
      </c>
      <c r="Q9" s="404">
        <v>8.043280930530821</v>
      </c>
    </row>
    <row r="10" spans="1:17" s="28" customFormat="1" ht="30" customHeight="1">
      <c r="A10" s="237" t="s">
        <v>4</v>
      </c>
      <c r="B10" s="69">
        <f>ROUND('[1]Sheet1'!G10,1)</f>
        <v>7.4</v>
      </c>
      <c r="C10" s="69">
        <f>ROUND('[1]Sheet1'!H10,1)</f>
        <v>70.2</v>
      </c>
      <c r="D10" s="70">
        <f>'[8]T084657_1'!$B11/10000</f>
        <v>130.1454</v>
      </c>
      <c r="E10" s="69">
        <f>ROUND('[8]T084657_1'!F11,1)</f>
        <v>13.8</v>
      </c>
      <c r="F10" s="69">
        <f>'[8]T084657_1'!$C11/10000</f>
        <v>47.225</v>
      </c>
      <c r="G10" s="69">
        <f t="shared" si="0"/>
        <v>36.3</v>
      </c>
      <c r="H10" s="70">
        <f>'[7]Sheet1'!B10/10000</f>
        <v>49.81492698111272</v>
      </c>
      <c r="I10" s="69">
        <f>ROUND('[7]Sheet1'!C10,1)</f>
        <v>11</v>
      </c>
      <c r="J10" s="70">
        <f>'[5]Sheet1'!B$19/10000</f>
        <v>5.3932</v>
      </c>
      <c r="K10" s="69">
        <f>ROUND('[5]Sheet1'!C$19,1)</f>
        <v>3.3</v>
      </c>
      <c r="L10" s="70">
        <f>'[5]Sheet1'!D$19/10000</f>
        <v>3.9532</v>
      </c>
      <c r="M10" s="71">
        <f>ROUND('[5]Sheet1'!E$19,1)</f>
        <v>5.2</v>
      </c>
      <c r="N10" s="401">
        <v>13988.65936785709</v>
      </c>
      <c r="O10" s="402">
        <v>9.085131037684372</v>
      </c>
      <c r="P10" s="403">
        <v>7217.761019755178</v>
      </c>
      <c r="Q10" s="404">
        <v>8.642980871407596</v>
      </c>
    </row>
    <row r="11" spans="1:17" s="28" customFormat="1" ht="30" customHeight="1">
      <c r="A11" s="237" t="s">
        <v>5</v>
      </c>
      <c r="B11" s="69">
        <f>ROUND('[1]Sheet1'!G11,1)</f>
        <v>8.8</v>
      </c>
      <c r="C11" s="69">
        <f>ROUND('[1]Sheet1'!H11,1)</f>
        <v>60.1</v>
      </c>
      <c r="D11" s="70">
        <f>'[8]T084657_1'!$B12/10000</f>
        <v>158.4535</v>
      </c>
      <c r="E11" s="69">
        <f>ROUND('[8]T084657_1'!F12,1)</f>
        <v>14.3</v>
      </c>
      <c r="F11" s="69">
        <f>'[8]T084657_1'!$C12/10000</f>
        <v>38.7436</v>
      </c>
      <c r="G11" s="69">
        <f t="shared" si="0"/>
        <v>24.5</v>
      </c>
      <c r="H11" s="70">
        <f>'[7]Sheet1'!B11/10000</f>
        <v>50.18533972193905</v>
      </c>
      <c r="I11" s="69">
        <f>ROUND('[7]Sheet1'!C11,1)</f>
        <v>10.9</v>
      </c>
      <c r="J11" s="70">
        <f>'[5]Sheet1'!B$17/10000</f>
        <v>9.1505</v>
      </c>
      <c r="K11" s="69">
        <f>ROUND('[5]Sheet1'!C$17,1)</f>
        <v>17.3</v>
      </c>
      <c r="L11" s="70">
        <f>'[5]Sheet1'!D$17/10000</f>
        <v>6.4987</v>
      </c>
      <c r="M11" s="71">
        <f>ROUND('[5]Sheet1'!E$17,1)</f>
        <v>6.6</v>
      </c>
      <c r="N11" s="401">
        <v>14169.519595462218</v>
      </c>
      <c r="O11" s="402">
        <v>9.32244523614733</v>
      </c>
      <c r="P11" s="403">
        <v>8469.437602703067</v>
      </c>
      <c r="Q11" s="404">
        <v>7.789360579337494</v>
      </c>
    </row>
    <row r="12" spans="1:17" s="28" customFormat="1" ht="30" customHeight="1">
      <c r="A12" s="237" t="s">
        <v>6</v>
      </c>
      <c r="B12" s="69">
        <f>ROUND('[1]Sheet1'!G12,1)</f>
        <v>8.2</v>
      </c>
      <c r="C12" s="69">
        <f>ROUND('[1]Sheet1'!H12,1)</f>
        <v>60.9</v>
      </c>
      <c r="D12" s="70">
        <f>'[8]T084657_1'!$B13/10000</f>
        <v>91.5049</v>
      </c>
      <c r="E12" s="69">
        <f>ROUND('[8]T084657_1'!F13,1)</f>
        <v>14.5</v>
      </c>
      <c r="F12" s="69">
        <f>'[8]T084657_1'!$C13/10000</f>
        <v>57.21</v>
      </c>
      <c r="G12" s="69">
        <f t="shared" si="0"/>
        <v>62.5</v>
      </c>
      <c r="H12" s="70">
        <f>'[7]Sheet1'!B12/10000</f>
        <v>50.182746129200154</v>
      </c>
      <c r="I12" s="69">
        <f>ROUND('[7]Sheet1'!C12,1)</f>
        <v>11.1</v>
      </c>
      <c r="J12" s="70">
        <f>'[5]Sheet1'!B$16/10000</f>
        <v>7.7199</v>
      </c>
      <c r="K12" s="69">
        <f>ROUND('[5]Sheet1'!C$16,1)</f>
        <v>15.9</v>
      </c>
      <c r="L12" s="70">
        <f>'[5]Sheet1'!D$16/10000</f>
        <v>4.7516</v>
      </c>
      <c r="M12" s="71">
        <f>ROUND('[5]Sheet1'!E$16,1)</f>
        <v>6</v>
      </c>
      <c r="N12" s="405">
        <v>10204.048376144265</v>
      </c>
      <c r="O12" s="406">
        <v>8.999951621375251</v>
      </c>
      <c r="P12" s="405">
        <v>5502.307602829007</v>
      </c>
      <c r="Q12" s="406">
        <v>8.791296407930577</v>
      </c>
    </row>
    <row r="13" spans="1:17" s="28" customFormat="1" ht="30" customHeight="1">
      <c r="A13" s="237" t="s">
        <v>68</v>
      </c>
      <c r="B13" s="69">
        <f>ROUND('[1]Sheet1'!G13,1)</f>
        <v>8.3</v>
      </c>
      <c r="C13" s="69">
        <f>ROUND('[1]Sheet1'!H13,1)</f>
        <v>61.5</v>
      </c>
      <c r="D13" s="70">
        <f>'[8]T084657_1'!$B14/10000</f>
        <v>150.8512</v>
      </c>
      <c r="E13" s="69">
        <f>ROUND('[8]T084657_1'!F14,1)</f>
        <v>14.8</v>
      </c>
      <c r="F13" s="69">
        <f>'[8]T084657_1'!$C14/10000</f>
        <v>43.1692</v>
      </c>
      <c r="G13" s="69">
        <f t="shared" si="0"/>
        <v>28.6</v>
      </c>
      <c r="H13" s="70">
        <f>'[7]Sheet1'!B13/10000</f>
        <v>45.098354720249596</v>
      </c>
      <c r="I13" s="69">
        <f>ROUND('[7]Sheet1'!C13,1)</f>
        <v>11.4</v>
      </c>
      <c r="J13" s="70">
        <f>'[5]Sheet1'!B$15/10000</f>
        <v>12.5967</v>
      </c>
      <c r="K13" s="69">
        <f>ROUND('[5]Sheet1'!C$15,1)</f>
        <v>17.9</v>
      </c>
      <c r="L13" s="70">
        <f>'[5]Sheet1'!D$15/10000</f>
        <v>8.2614</v>
      </c>
      <c r="M13" s="71">
        <f>ROUND('[5]Sheet1'!E$15,1)</f>
        <v>-4.3</v>
      </c>
      <c r="N13" s="405">
        <v>13901.414024977334</v>
      </c>
      <c r="O13" s="406">
        <v>8.94423008637465</v>
      </c>
      <c r="P13" s="405">
        <v>8201.309288939487</v>
      </c>
      <c r="Q13" s="406">
        <v>7.8867695406694756</v>
      </c>
    </row>
    <row r="14" spans="1:17" s="28" customFormat="1" ht="30" customHeight="1">
      <c r="A14" s="237" t="s">
        <v>8</v>
      </c>
      <c r="B14" s="69">
        <f>ROUND('[1]Sheet1'!G14,1)</f>
        <v>7.6</v>
      </c>
      <c r="C14" s="69">
        <f>ROUND('[1]Sheet1'!H14,1)</f>
        <v>66.8</v>
      </c>
      <c r="D14" s="70">
        <f>'[8]T084657_1'!$B15/10000</f>
        <v>99.8208</v>
      </c>
      <c r="E14" s="69">
        <f>ROUND('[8]T084657_1'!F15,1)</f>
        <v>14.3</v>
      </c>
      <c r="F14" s="69">
        <f>'[8]T084657_1'!$C15/10000</f>
        <v>29.2222</v>
      </c>
      <c r="G14" s="69">
        <f t="shared" si="0"/>
        <v>29.3</v>
      </c>
      <c r="H14" s="70">
        <f>'[7]Sheet1'!B14/10000</f>
        <v>35.41401554306939</v>
      </c>
      <c r="I14" s="69">
        <f>ROUND('[7]Sheet1'!C14,1)</f>
        <v>11.4</v>
      </c>
      <c r="J14" s="70">
        <f>'[5]Sheet1'!B$18/10000</f>
        <v>6.1128</v>
      </c>
      <c r="K14" s="69">
        <f>ROUND('[5]Sheet1'!C$18,1)</f>
        <v>18.3</v>
      </c>
      <c r="L14" s="70">
        <f>'[5]Sheet1'!D$18/10000</f>
        <v>4.2513</v>
      </c>
      <c r="M14" s="71">
        <f>ROUND('[5]Sheet1'!E$18,1)</f>
        <v>27.1</v>
      </c>
      <c r="N14" s="405">
        <v>13072.24740956133</v>
      </c>
      <c r="O14" s="406">
        <v>9.171325614180846</v>
      </c>
      <c r="P14" s="405">
        <v>7825.261555407323</v>
      </c>
      <c r="Q14" s="406">
        <v>8.204292445831323</v>
      </c>
    </row>
    <row r="15" spans="1:17" s="28" customFormat="1" ht="30" customHeight="1">
      <c r="A15" s="237" t="s">
        <v>9</v>
      </c>
      <c r="B15" s="69">
        <f>ROUND('[1]Sheet1'!G15,1)</f>
        <v>6.9</v>
      </c>
      <c r="C15" s="69">
        <f>ROUND('[1]Sheet1'!H15,1)</f>
        <v>100</v>
      </c>
      <c r="D15" s="70">
        <f>'[8]T084657_1'!$B16/10000</f>
        <v>60.9033</v>
      </c>
      <c r="E15" s="69">
        <f>ROUND('[8]T084657_1'!F16,1)</f>
        <v>14.5</v>
      </c>
      <c r="F15" s="69">
        <f>'[8]T084657_1'!$C16/10000</f>
        <v>14.8042</v>
      </c>
      <c r="G15" s="69">
        <f t="shared" si="0"/>
        <v>24.3</v>
      </c>
      <c r="H15" s="70">
        <f>'[7]Sheet1'!B15/10000</f>
        <v>56.92189194770444</v>
      </c>
      <c r="I15" s="69">
        <f>ROUND('[7]Sheet1'!C15,1)</f>
        <v>11.3</v>
      </c>
      <c r="J15" s="70">
        <f>'[5]Sheet1'!B8/10000</f>
        <v>21.1899</v>
      </c>
      <c r="K15" s="69">
        <f>ROUND('[5]Sheet1'!C8,1)</f>
        <v>17.2</v>
      </c>
      <c r="L15" s="70">
        <f>'[5]Sheet1'!D8/10000</f>
        <v>10.6454</v>
      </c>
      <c r="M15" s="71">
        <f>ROUND('[5]Sheet1'!E8,1)</f>
        <v>51</v>
      </c>
      <c r="N15" s="405" t="s">
        <v>285</v>
      </c>
      <c r="O15" s="405" t="s">
        <v>285</v>
      </c>
      <c r="P15" s="405" t="s">
        <v>285</v>
      </c>
      <c r="Q15" s="405" t="s">
        <v>285</v>
      </c>
    </row>
    <row r="16" spans="1:17" s="28" customFormat="1" ht="30" customHeight="1">
      <c r="A16" s="237" t="s">
        <v>217</v>
      </c>
      <c r="B16" s="69">
        <f>ROUND('[1]Sheet1'!G16,1)</f>
        <v>-24.9</v>
      </c>
      <c r="C16" s="69" t="s">
        <v>285</v>
      </c>
      <c r="D16" s="70">
        <f>'[8]T084657_1'!$B17/10000</f>
        <v>29.2585</v>
      </c>
      <c r="E16" s="69">
        <f>ROUND('[8]T084657_1'!F17,1)</f>
        <v>12.5</v>
      </c>
      <c r="F16" s="69">
        <f>'[8]T084657_1'!$C17/10000</f>
        <v>6.1487</v>
      </c>
      <c r="G16" s="69">
        <f t="shared" si="0"/>
        <v>21</v>
      </c>
      <c r="H16" s="70">
        <f>'[7]Sheet1'!B16/10000</f>
        <v>10.260315993242585</v>
      </c>
      <c r="I16" s="69">
        <f>ROUND('[7]Sheet1'!C16,1)</f>
        <v>10.9</v>
      </c>
      <c r="J16" s="70">
        <f>'[5]Sheet1'!B9/10000</f>
        <v>3.9367</v>
      </c>
      <c r="K16" s="69">
        <f>ROUND('[5]Sheet1'!C9,1)</f>
        <v>18.2</v>
      </c>
      <c r="L16" s="70">
        <f>'[5]Sheet1'!D9/10000</f>
        <v>1.8103</v>
      </c>
      <c r="M16" s="71">
        <f>ROUND('[5]Sheet1'!E9,1)</f>
        <v>37.6</v>
      </c>
      <c r="N16" s="405" t="s">
        <v>285</v>
      </c>
      <c r="O16" s="405" t="s">
        <v>285</v>
      </c>
      <c r="P16" s="405" t="s">
        <v>285</v>
      </c>
      <c r="Q16" s="405" t="s">
        <v>285</v>
      </c>
    </row>
    <row r="17" spans="1:17" s="28" customFormat="1" ht="30" customHeight="1">
      <c r="A17" s="237" t="s">
        <v>10</v>
      </c>
      <c r="B17" s="69">
        <f>ROUND('[1]Sheet1'!G17,1)</f>
        <v>5.4</v>
      </c>
      <c r="C17" s="69" t="s">
        <v>285</v>
      </c>
      <c r="D17" s="70">
        <f>'[8]T084657_1'!$B18/10000</f>
        <v>16.478</v>
      </c>
      <c r="E17" s="69">
        <f>ROUND('[8]T084657_1'!F18,1)</f>
        <v>14.3</v>
      </c>
      <c r="F17" s="69">
        <f>'[8]T084657_1'!$C18/10000</f>
        <v>0.6271</v>
      </c>
      <c r="G17" s="69">
        <f t="shared" si="0"/>
        <v>3.8</v>
      </c>
      <c r="H17" s="70">
        <f>'[7]Sheet1'!B17/10000</f>
        <v>4.677118100779651</v>
      </c>
      <c r="I17" s="69">
        <f>ROUND('[7]Sheet1'!C17,1)</f>
        <v>10.8</v>
      </c>
      <c r="J17" s="70">
        <f>'[5]Sheet1'!B$7/10000</f>
        <v>1.2042</v>
      </c>
      <c r="K17" s="69">
        <f>ROUND('[5]Sheet1'!C$7,1)</f>
        <v>2.5</v>
      </c>
      <c r="L17" s="70">
        <f>'[5]Sheet1'!D$7/10000</f>
        <v>1.0268</v>
      </c>
      <c r="M17" s="71">
        <f>ROUND('[5]Sheet1'!E$7,1)</f>
        <v>24.7</v>
      </c>
      <c r="N17" s="407" t="s">
        <v>285</v>
      </c>
      <c r="O17" s="407" t="s">
        <v>285</v>
      </c>
      <c r="P17" s="407" t="s">
        <v>285</v>
      </c>
      <c r="Q17" s="407" t="s">
        <v>285</v>
      </c>
    </row>
    <row r="18" spans="1:24" s="31" customFormat="1" ht="68.25" customHeight="1">
      <c r="A18" s="301" t="s">
        <v>284</v>
      </c>
      <c r="B18" s="455" t="s">
        <v>339</v>
      </c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08"/>
      <c r="S18" s="408"/>
      <c r="T18" s="408"/>
      <c r="U18" s="408"/>
      <c r="V18" s="408"/>
      <c r="W18" s="408"/>
      <c r="X18" s="408"/>
    </row>
    <row r="19" spans="1:13" s="28" customFormat="1" ht="65.25" customHeight="1">
      <c r="A19" s="456"/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</row>
    <row r="20" spans="1:7" ht="14.25">
      <c r="A20" s="57" t="s">
        <v>90</v>
      </c>
      <c r="E20" s="8"/>
      <c r="F20" s="8"/>
      <c r="G20" s="8"/>
    </row>
    <row r="21" spans="5:7" ht="14.25">
      <c r="E21" s="8"/>
      <c r="F21" s="8"/>
      <c r="G21" s="8"/>
    </row>
    <row r="22" spans="5:7" ht="14.25">
      <c r="E22" s="8"/>
      <c r="F22" s="8"/>
      <c r="G22" s="8"/>
    </row>
    <row r="23" spans="5:7" ht="14.25">
      <c r="E23" s="8"/>
      <c r="F23" s="8"/>
      <c r="G23" s="8"/>
    </row>
    <row r="24" spans="5:7" ht="14.25">
      <c r="E24" s="8"/>
      <c r="F24" s="8"/>
      <c r="G24" s="8"/>
    </row>
    <row r="25" spans="5:7" ht="14.25">
      <c r="E25" s="8"/>
      <c r="F25" s="8"/>
      <c r="G25" s="8"/>
    </row>
    <row r="26" spans="5:7" ht="14.25">
      <c r="E26" s="8"/>
      <c r="F26" s="8"/>
      <c r="G26" s="8"/>
    </row>
    <row r="27" spans="5:7" ht="14.25">
      <c r="E27" s="8"/>
      <c r="F27" s="8"/>
      <c r="G27" s="8"/>
    </row>
    <row r="28" spans="5:7" ht="14.25">
      <c r="E28" s="8"/>
      <c r="F28" s="8"/>
      <c r="G28" s="8"/>
    </row>
    <row r="29" spans="5:7" ht="14.25">
      <c r="E29" s="8"/>
      <c r="F29" s="8"/>
      <c r="G29" s="8"/>
    </row>
    <row r="30" spans="5:7" ht="14.25">
      <c r="E30" s="8"/>
      <c r="F30" s="8"/>
      <c r="G30" s="8"/>
    </row>
    <row r="31" spans="5:7" ht="14.25">
      <c r="E31" s="8"/>
      <c r="F31" s="8"/>
      <c r="G31" s="8"/>
    </row>
    <row r="32" spans="5:7" ht="14.25">
      <c r="E32" s="8"/>
      <c r="F32" s="8"/>
      <c r="G32" s="8"/>
    </row>
    <row r="33" spans="5:7" ht="14.25">
      <c r="E33" s="8"/>
      <c r="F33" s="8"/>
      <c r="G33" s="8"/>
    </row>
    <row r="34" spans="5:7" ht="14.25">
      <c r="E34" s="8"/>
      <c r="F34" s="8"/>
      <c r="G34" s="8"/>
    </row>
    <row r="35" spans="5:7" ht="14.25">
      <c r="E35" s="8"/>
      <c r="F35" s="8"/>
      <c r="G35" s="8"/>
    </row>
    <row r="36" spans="5:7" ht="14.25">
      <c r="E36" s="8"/>
      <c r="F36" s="8"/>
      <c r="G36" s="8"/>
    </row>
    <row r="37" spans="5:7" ht="14.25">
      <c r="E37" s="8"/>
      <c r="F37" s="8"/>
      <c r="G37" s="8"/>
    </row>
    <row r="38" spans="5:7" ht="14.25">
      <c r="E38" s="8"/>
      <c r="F38" s="8"/>
      <c r="G38" s="8"/>
    </row>
    <row r="39" spans="5:7" ht="14.25">
      <c r="E39" s="8"/>
      <c r="F39" s="8"/>
      <c r="G39" s="8"/>
    </row>
    <row r="40" spans="5:7" ht="14.25">
      <c r="E40" s="8"/>
      <c r="F40" s="8"/>
      <c r="G40" s="8"/>
    </row>
    <row r="41" spans="5:7" ht="14.25">
      <c r="E41" s="8"/>
      <c r="F41" s="8"/>
      <c r="G41" s="8"/>
    </row>
    <row r="42" spans="5:7" ht="14.25">
      <c r="E42" s="8"/>
      <c r="F42" s="8"/>
      <c r="G42" s="8"/>
    </row>
    <row r="43" spans="5:7" ht="14.25">
      <c r="E43" s="8"/>
      <c r="F43" s="8"/>
      <c r="G43" s="8"/>
    </row>
    <row r="44" spans="5:7" ht="14.25">
      <c r="E44" s="8"/>
      <c r="F44" s="8"/>
      <c r="G44" s="8"/>
    </row>
    <row r="45" spans="5:7" ht="14.25">
      <c r="E45" s="8"/>
      <c r="F45" s="8"/>
      <c r="G45" s="8"/>
    </row>
  </sheetData>
  <sheetProtection/>
  <mergeCells count="12">
    <mergeCell ref="A1:M1"/>
    <mergeCell ref="H2:I2"/>
    <mergeCell ref="L2:M2"/>
    <mergeCell ref="D3:E3"/>
    <mergeCell ref="H3:I3"/>
    <mergeCell ref="J3:K3"/>
    <mergeCell ref="L3:M3"/>
    <mergeCell ref="F3:G3"/>
    <mergeCell ref="N3:O3"/>
    <mergeCell ref="P3:Q3"/>
    <mergeCell ref="B18:Q18"/>
    <mergeCell ref="A19:M19"/>
  </mergeCells>
  <printOptions horizontalCentered="1"/>
  <pageMargins left="0.3937007874015748" right="0.3937007874015748" top="0.5118110236220472" bottom="0.4330708661417323" header="0.4724409448818898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U20"/>
  <sheetViews>
    <sheetView zoomScalePageLayoutView="0" workbookViewId="0" topLeftCell="A1">
      <selection activeCell="L12" sqref="L12"/>
    </sheetView>
  </sheetViews>
  <sheetFormatPr defaultColWidth="9.00390625" defaultRowHeight="14.25"/>
  <cols>
    <col min="1" max="1" width="17.28125" style="389" customWidth="1"/>
    <col min="2" max="2" width="15.7109375" style="303" customWidth="1"/>
    <col min="3" max="3" width="8.7109375" style="390" customWidth="1"/>
    <col min="4" max="4" width="15.7109375" style="367" customWidth="1"/>
    <col min="5" max="5" width="8.7109375" style="367" customWidth="1"/>
    <col min="6" max="6" width="15.7109375" style="303" customWidth="1"/>
    <col min="7" max="7" width="12.140625" style="368" customWidth="1"/>
    <col min="8" max="8" width="15.7109375" style="303" customWidth="1"/>
    <col min="9" max="9" width="8.7109375" style="303" customWidth="1"/>
    <col min="10" max="10" width="9.00390625" style="303" customWidth="1"/>
    <col min="11" max="11" width="14.421875" style="303" customWidth="1"/>
    <col min="12" max="16384" width="9.00390625" style="303" customWidth="1"/>
  </cols>
  <sheetData>
    <row r="1" spans="1:9" ht="25.5">
      <c r="A1" s="460" t="s">
        <v>332</v>
      </c>
      <c r="B1" s="460"/>
      <c r="C1" s="460"/>
      <c r="D1" s="460"/>
      <c r="E1" s="460"/>
      <c r="F1" s="460"/>
      <c r="G1" s="460"/>
      <c r="H1" s="460"/>
      <c r="I1" s="460"/>
    </row>
    <row r="2" spans="1:9" ht="14.25">
      <c r="A2" s="365"/>
      <c r="C2" s="366"/>
      <c r="H2" s="461" t="s">
        <v>330</v>
      </c>
      <c r="I2" s="461"/>
    </row>
    <row r="3" spans="1:9" s="369" customFormat="1" ht="22.5" customHeight="1">
      <c r="A3" s="462"/>
      <c r="B3" s="464" t="s">
        <v>316</v>
      </c>
      <c r="C3" s="465"/>
      <c r="D3" s="464" t="s">
        <v>317</v>
      </c>
      <c r="E3" s="465"/>
      <c r="F3" s="464" t="s">
        <v>318</v>
      </c>
      <c r="G3" s="465"/>
      <c r="H3" s="464" t="s">
        <v>319</v>
      </c>
      <c r="I3" s="466"/>
    </row>
    <row r="4" spans="1:9" s="370" customFormat="1" ht="22.5" customHeight="1">
      <c r="A4" s="463"/>
      <c r="B4" s="351" t="s">
        <v>320</v>
      </c>
      <c r="C4" s="352" t="s">
        <v>321</v>
      </c>
      <c r="D4" s="351" t="s">
        <v>320</v>
      </c>
      <c r="E4" s="352" t="s">
        <v>321</v>
      </c>
      <c r="F4" s="351" t="s">
        <v>320</v>
      </c>
      <c r="G4" s="352" t="s">
        <v>321</v>
      </c>
      <c r="H4" s="351" t="s">
        <v>320</v>
      </c>
      <c r="I4" s="352" t="s">
        <v>321</v>
      </c>
    </row>
    <row r="5" spans="1:9" s="375" customFormat="1" ht="24" customHeight="1">
      <c r="A5" s="371" t="s">
        <v>331</v>
      </c>
      <c r="B5" s="372">
        <v>15275.51</v>
      </c>
      <c r="C5" s="373">
        <v>7.6</v>
      </c>
      <c r="D5" s="372">
        <v>1278.99</v>
      </c>
      <c r="E5" s="373">
        <v>2.8</v>
      </c>
      <c r="F5" s="372">
        <v>6325.95</v>
      </c>
      <c r="G5" s="296">
        <v>6.6</v>
      </c>
      <c r="H5" s="372">
        <v>7670.570000000001</v>
      </c>
      <c r="I5" s="374">
        <v>9.5</v>
      </c>
    </row>
    <row r="6" spans="1:11" s="378" customFormat="1" ht="24" customHeight="1">
      <c r="A6" s="376" t="s">
        <v>39</v>
      </c>
      <c r="B6" s="279">
        <v>4757.353</v>
      </c>
      <c r="C6" s="78">
        <v>8.5</v>
      </c>
      <c r="D6" s="279">
        <v>154.5027</v>
      </c>
      <c r="E6" s="377">
        <v>2.6</v>
      </c>
      <c r="F6" s="279">
        <v>2363.5189</v>
      </c>
      <c r="G6" s="78">
        <v>7.3</v>
      </c>
      <c r="H6" s="279">
        <v>2239.3314</v>
      </c>
      <c r="I6" s="79">
        <v>10.2</v>
      </c>
      <c r="K6" s="391"/>
    </row>
    <row r="7" spans="1:21" s="370" customFormat="1" ht="24" customHeight="1">
      <c r="A7" s="379" t="s">
        <v>40</v>
      </c>
      <c r="B7" s="279">
        <v>1132.0793</v>
      </c>
      <c r="C7" s="78">
        <v>7.5</v>
      </c>
      <c r="D7" s="279">
        <v>53.8442</v>
      </c>
      <c r="E7" s="377">
        <v>3</v>
      </c>
      <c r="F7" s="279">
        <v>641.2063</v>
      </c>
      <c r="G7" s="78">
        <v>6.1</v>
      </c>
      <c r="H7" s="279">
        <v>437.0288</v>
      </c>
      <c r="I7" s="380">
        <v>10.4</v>
      </c>
      <c r="K7" s="391"/>
      <c r="L7" s="378"/>
      <c r="M7" s="378"/>
      <c r="N7" s="378"/>
      <c r="O7" s="378"/>
      <c r="P7" s="378"/>
      <c r="Q7" s="378"/>
      <c r="R7" s="378"/>
      <c r="S7" s="378"/>
      <c r="T7" s="378"/>
      <c r="U7" s="378"/>
    </row>
    <row r="8" spans="1:21" s="370" customFormat="1" ht="24" customHeight="1">
      <c r="A8" s="379" t="s">
        <v>41</v>
      </c>
      <c r="B8" s="279">
        <v>886.7938</v>
      </c>
      <c r="C8" s="78">
        <v>7.8</v>
      </c>
      <c r="D8" s="279">
        <v>48.9014</v>
      </c>
      <c r="E8" s="377">
        <v>2.7</v>
      </c>
      <c r="F8" s="279">
        <v>471.5791</v>
      </c>
      <c r="G8" s="78">
        <v>6.5</v>
      </c>
      <c r="H8" s="279">
        <v>366.3133</v>
      </c>
      <c r="I8" s="381">
        <v>10.3</v>
      </c>
      <c r="K8" s="391"/>
      <c r="L8" s="378"/>
      <c r="M8" s="378"/>
      <c r="N8" s="378"/>
      <c r="O8" s="378"/>
      <c r="P8" s="378"/>
      <c r="Q8" s="378"/>
      <c r="R8" s="378"/>
      <c r="S8" s="378"/>
      <c r="T8" s="378"/>
      <c r="U8" s="378"/>
    </row>
    <row r="9" spans="1:21" s="370" customFormat="1" ht="24" customHeight="1">
      <c r="A9" s="379" t="s">
        <v>42</v>
      </c>
      <c r="B9" s="279">
        <v>1191.9232</v>
      </c>
      <c r="C9" s="78">
        <v>7.1</v>
      </c>
      <c r="D9" s="279">
        <v>165.7131</v>
      </c>
      <c r="E9" s="377">
        <v>3</v>
      </c>
      <c r="F9" s="279">
        <v>501.7829</v>
      </c>
      <c r="G9" s="78">
        <v>5.4</v>
      </c>
      <c r="H9" s="279">
        <v>524.4272</v>
      </c>
      <c r="I9" s="380">
        <v>10.1</v>
      </c>
      <c r="K9" s="391"/>
      <c r="L9" s="378"/>
      <c r="M9" s="378"/>
      <c r="N9" s="378"/>
      <c r="O9" s="378"/>
      <c r="P9" s="378"/>
      <c r="Q9" s="378"/>
      <c r="R9" s="378"/>
      <c r="S9" s="378"/>
      <c r="T9" s="378"/>
      <c r="U9" s="378"/>
    </row>
    <row r="10" spans="1:21" s="370" customFormat="1" ht="24" customHeight="1">
      <c r="A10" s="379" t="s">
        <v>43</v>
      </c>
      <c r="B10" s="279">
        <v>709.7134</v>
      </c>
      <c r="C10" s="78">
        <v>7.5</v>
      </c>
      <c r="D10" s="279">
        <v>115.534</v>
      </c>
      <c r="E10" s="377">
        <v>3.3</v>
      </c>
      <c r="F10" s="279">
        <v>263.9655</v>
      </c>
      <c r="G10" s="78">
        <v>5.7</v>
      </c>
      <c r="H10" s="279">
        <v>330.2139</v>
      </c>
      <c r="I10" s="380">
        <v>10.6</v>
      </c>
      <c r="K10" s="391"/>
      <c r="L10" s="378"/>
      <c r="M10" s="378"/>
      <c r="N10" s="378"/>
      <c r="O10" s="378"/>
      <c r="P10" s="378"/>
      <c r="Q10" s="378"/>
      <c r="R10" s="378"/>
      <c r="S10" s="378"/>
      <c r="T10" s="378"/>
      <c r="U10" s="378"/>
    </row>
    <row r="11" spans="1:21" s="375" customFormat="1" ht="24" customHeight="1">
      <c r="A11" s="382" t="s">
        <v>0</v>
      </c>
      <c r="B11" s="383">
        <v>1459.5189</v>
      </c>
      <c r="C11" s="384">
        <v>7.7</v>
      </c>
      <c r="D11" s="383">
        <v>165.0135</v>
      </c>
      <c r="E11" s="385">
        <v>3.1</v>
      </c>
      <c r="F11" s="383">
        <v>727.0096</v>
      </c>
      <c r="G11" s="384">
        <v>6.6</v>
      </c>
      <c r="H11" s="383">
        <v>567.4958</v>
      </c>
      <c r="I11" s="82">
        <v>10.5</v>
      </c>
      <c r="K11" s="391"/>
      <c r="L11" s="378"/>
      <c r="M11" s="378"/>
      <c r="N11" s="378"/>
      <c r="O11" s="378"/>
      <c r="P11" s="378"/>
      <c r="Q11" s="378"/>
      <c r="R11" s="378"/>
      <c r="S11" s="378"/>
      <c r="T11" s="378"/>
      <c r="U11" s="378"/>
    </row>
    <row r="12" spans="1:21" s="370" customFormat="1" ht="24" customHeight="1">
      <c r="A12" s="379" t="s">
        <v>44</v>
      </c>
      <c r="B12" s="279">
        <v>1340.3234</v>
      </c>
      <c r="C12" s="78">
        <v>7.8</v>
      </c>
      <c r="D12" s="279">
        <v>128.4096</v>
      </c>
      <c r="E12" s="377">
        <v>2.9</v>
      </c>
      <c r="F12" s="279">
        <v>563.5189</v>
      </c>
      <c r="G12" s="78">
        <v>6.2</v>
      </c>
      <c r="H12" s="279">
        <v>648.3949</v>
      </c>
      <c r="I12" s="380">
        <v>10.4</v>
      </c>
      <c r="K12" s="391"/>
      <c r="L12" s="378"/>
      <c r="M12" s="378"/>
      <c r="N12" s="378"/>
      <c r="O12" s="378"/>
      <c r="P12" s="378"/>
      <c r="Q12" s="378"/>
      <c r="R12" s="378"/>
      <c r="S12" s="378"/>
      <c r="T12" s="378"/>
      <c r="U12" s="378"/>
    </row>
    <row r="13" spans="1:21" s="370" customFormat="1" ht="24" customHeight="1">
      <c r="A13" s="379" t="s">
        <v>45</v>
      </c>
      <c r="B13" s="279">
        <v>222.2441</v>
      </c>
      <c r="C13" s="78">
        <v>8.4</v>
      </c>
      <c r="D13" s="279">
        <v>18.4313</v>
      </c>
      <c r="E13" s="377">
        <v>3.1</v>
      </c>
      <c r="F13" s="279">
        <v>44.5418</v>
      </c>
      <c r="G13" s="78">
        <v>5.3</v>
      </c>
      <c r="H13" s="279">
        <v>159.271</v>
      </c>
      <c r="I13" s="79">
        <v>10.1</v>
      </c>
      <c r="K13" s="391"/>
      <c r="L13" s="378"/>
      <c r="M13" s="378"/>
      <c r="N13" s="378"/>
      <c r="O13" s="378"/>
      <c r="P13" s="378"/>
      <c r="Q13" s="378"/>
      <c r="R13" s="378"/>
      <c r="S13" s="378"/>
      <c r="T13" s="378"/>
      <c r="U13" s="378"/>
    </row>
    <row r="14" spans="1:21" s="370" customFormat="1" ht="24" customHeight="1">
      <c r="A14" s="379" t="s">
        <v>46</v>
      </c>
      <c r="B14" s="279">
        <v>675.9578</v>
      </c>
      <c r="C14" s="78">
        <v>7.8</v>
      </c>
      <c r="D14" s="279">
        <v>103.5323</v>
      </c>
      <c r="E14" s="377">
        <v>3.2</v>
      </c>
      <c r="F14" s="279">
        <v>261.126</v>
      </c>
      <c r="G14" s="78">
        <v>6.5</v>
      </c>
      <c r="H14" s="279">
        <v>311.2995</v>
      </c>
      <c r="I14" s="380">
        <v>10.5</v>
      </c>
      <c r="K14" s="391"/>
      <c r="L14" s="378"/>
      <c r="M14" s="378"/>
      <c r="N14" s="378"/>
      <c r="O14" s="378"/>
      <c r="P14" s="378"/>
      <c r="Q14" s="378"/>
      <c r="R14" s="378"/>
      <c r="S14" s="378"/>
      <c r="T14" s="378"/>
      <c r="U14" s="378"/>
    </row>
    <row r="15" spans="1:21" s="370" customFormat="1" ht="24" customHeight="1">
      <c r="A15" s="379" t="s">
        <v>47</v>
      </c>
      <c r="B15" s="279">
        <v>1021.8609</v>
      </c>
      <c r="C15" s="78">
        <v>7.4</v>
      </c>
      <c r="D15" s="279">
        <v>86.3075</v>
      </c>
      <c r="E15" s="377">
        <v>2.8</v>
      </c>
      <c r="F15" s="279">
        <v>492.5347</v>
      </c>
      <c r="G15" s="78">
        <v>5.9</v>
      </c>
      <c r="H15" s="279">
        <v>443.0187</v>
      </c>
      <c r="I15" s="380">
        <v>10.1</v>
      </c>
      <c r="K15" s="391"/>
      <c r="L15" s="378"/>
      <c r="M15" s="378"/>
      <c r="N15" s="378"/>
      <c r="O15" s="378"/>
      <c r="P15" s="378"/>
      <c r="Q15" s="378"/>
      <c r="R15" s="378"/>
      <c r="S15" s="378"/>
      <c r="T15" s="378"/>
      <c r="U15" s="378"/>
    </row>
    <row r="16" spans="1:21" s="370" customFormat="1" ht="24" customHeight="1">
      <c r="A16" s="379" t="s">
        <v>48</v>
      </c>
      <c r="B16" s="279">
        <v>747.7705</v>
      </c>
      <c r="C16" s="78">
        <v>8</v>
      </c>
      <c r="D16" s="279">
        <v>123.862</v>
      </c>
      <c r="E16" s="377">
        <v>2.9</v>
      </c>
      <c r="F16" s="279">
        <v>240.8691</v>
      </c>
      <c r="G16" s="78">
        <v>6.3</v>
      </c>
      <c r="H16" s="279">
        <v>383.0394</v>
      </c>
      <c r="I16" s="380">
        <v>11</v>
      </c>
      <c r="K16" s="391"/>
      <c r="L16" s="378"/>
      <c r="M16" s="378"/>
      <c r="N16" s="378"/>
      <c r="O16" s="378"/>
      <c r="P16" s="378"/>
      <c r="Q16" s="378"/>
      <c r="R16" s="378"/>
      <c r="S16" s="378"/>
      <c r="T16" s="378"/>
      <c r="U16" s="378"/>
    </row>
    <row r="17" spans="1:21" s="370" customFormat="1" ht="24" customHeight="1">
      <c r="A17" s="379" t="s">
        <v>49</v>
      </c>
      <c r="B17" s="279">
        <v>665.9963</v>
      </c>
      <c r="C17" s="78">
        <v>8.1</v>
      </c>
      <c r="D17" s="279">
        <v>60.5259</v>
      </c>
      <c r="E17" s="377">
        <v>3.2</v>
      </c>
      <c r="F17" s="279">
        <v>256.9751</v>
      </c>
      <c r="G17" s="78">
        <v>5.9</v>
      </c>
      <c r="H17" s="279">
        <v>348.4953</v>
      </c>
      <c r="I17" s="380">
        <v>10.9</v>
      </c>
      <c r="K17" s="391"/>
      <c r="L17" s="378"/>
      <c r="M17" s="378"/>
      <c r="N17" s="378"/>
      <c r="O17" s="378"/>
      <c r="P17" s="378"/>
      <c r="Q17" s="378"/>
      <c r="R17" s="378"/>
      <c r="S17" s="378"/>
      <c r="T17" s="378"/>
      <c r="U17" s="378"/>
    </row>
    <row r="18" spans="1:21" s="370" customFormat="1" ht="24" customHeight="1">
      <c r="A18" s="379" t="s">
        <v>50</v>
      </c>
      <c r="B18" s="279">
        <v>614.4961</v>
      </c>
      <c r="C18" s="78">
        <v>8.6</v>
      </c>
      <c r="D18" s="279">
        <v>70.35</v>
      </c>
      <c r="E18" s="377">
        <v>3.2</v>
      </c>
      <c r="F18" s="279">
        <v>278.3764</v>
      </c>
      <c r="G18" s="78">
        <v>8.6</v>
      </c>
      <c r="H18" s="279">
        <v>265.7697</v>
      </c>
      <c r="I18" s="79">
        <v>10.2</v>
      </c>
      <c r="K18" s="391"/>
      <c r="L18" s="378"/>
      <c r="M18" s="378"/>
      <c r="N18" s="378"/>
      <c r="O18" s="378"/>
      <c r="P18" s="378"/>
      <c r="Q18" s="378"/>
      <c r="R18" s="378"/>
      <c r="S18" s="378"/>
      <c r="T18" s="378"/>
      <c r="U18" s="378"/>
    </row>
    <row r="19" spans="1:21" ht="24" customHeight="1">
      <c r="A19" s="386" t="s">
        <v>51</v>
      </c>
      <c r="B19" s="280">
        <v>288.3112</v>
      </c>
      <c r="C19" s="300">
        <v>7</v>
      </c>
      <c r="D19" s="280">
        <v>24.3801</v>
      </c>
      <c r="E19" s="387">
        <v>3</v>
      </c>
      <c r="F19" s="280">
        <v>101.0432</v>
      </c>
      <c r="G19" s="300">
        <v>5.1</v>
      </c>
      <c r="H19" s="280">
        <v>162.8879</v>
      </c>
      <c r="I19" s="388">
        <v>8.8</v>
      </c>
      <c r="K19" s="391"/>
      <c r="L19" s="378"/>
      <c r="M19" s="378"/>
      <c r="N19" s="378"/>
      <c r="O19" s="378"/>
      <c r="P19" s="378"/>
      <c r="Q19" s="378"/>
      <c r="R19" s="378"/>
      <c r="S19" s="378"/>
      <c r="T19" s="378"/>
      <c r="U19" s="378"/>
    </row>
    <row r="20" ht="14.25">
      <c r="K20" s="391"/>
    </row>
  </sheetData>
  <sheetProtection/>
  <mergeCells count="7">
    <mergeCell ref="A1:I1"/>
    <mergeCell ref="H2:I2"/>
    <mergeCell ref="A3:A4"/>
    <mergeCell ref="B3:C3"/>
    <mergeCell ref="D3:E3"/>
    <mergeCell ref="F3:G3"/>
    <mergeCell ref="H3:I3"/>
  </mergeCells>
  <printOptions/>
  <pageMargins left="1.47" right="0.75" top="1" bottom="1" header="0.5" footer="0.5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P14" sqref="P14"/>
    </sheetView>
  </sheetViews>
  <sheetFormatPr defaultColWidth="11.8515625" defaultRowHeight="25.5" customHeight="1"/>
  <cols>
    <col min="1" max="1" width="11.8515625" style="54" customWidth="1"/>
    <col min="2" max="2" width="11.8515625" style="49" customWidth="1"/>
    <col min="3" max="3" width="14.28125" style="50" customWidth="1"/>
    <col min="4" max="4" width="11.8515625" style="50" customWidth="1"/>
    <col min="5" max="5" width="13.421875" style="50" customWidth="1"/>
    <col min="6" max="8" width="11.8515625" style="50" customWidth="1"/>
    <col min="9" max="9" width="12.8515625" style="49" customWidth="1"/>
    <col min="10" max="10" width="11.8515625" style="50" customWidth="1"/>
    <col min="11" max="11" width="13.140625" style="49" bestFit="1" customWidth="1"/>
    <col min="12" max="12" width="11.8515625" style="49" customWidth="1"/>
    <col min="13" max="13" width="13.140625" style="49" bestFit="1" customWidth="1"/>
    <col min="14" max="16384" width="11.8515625" style="49" customWidth="1"/>
  </cols>
  <sheetData>
    <row r="1" spans="1:10" ht="25.5" customHeight="1">
      <c r="A1" s="467" t="s">
        <v>333</v>
      </c>
      <c r="B1" s="467"/>
      <c r="C1" s="467"/>
      <c r="D1" s="467"/>
      <c r="E1" s="467"/>
      <c r="F1" s="467"/>
      <c r="G1" s="467"/>
      <c r="H1" s="467"/>
      <c r="I1" s="467"/>
      <c r="J1" s="467"/>
    </row>
    <row r="2" spans="1:10" ht="15.75" customHeight="1">
      <c r="A2" s="48"/>
      <c r="I2" s="470" t="s">
        <v>162</v>
      </c>
      <c r="J2" s="470"/>
    </row>
    <row r="3" spans="1:14" s="51" customFormat="1" ht="37.5" customHeight="1">
      <c r="A3" s="471"/>
      <c r="B3" s="83" t="s">
        <v>165</v>
      </c>
      <c r="C3" s="473" t="s">
        <v>12</v>
      </c>
      <c r="D3" s="474"/>
      <c r="E3" s="468" t="s">
        <v>89</v>
      </c>
      <c r="F3" s="469"/>
      <c r="G3" s="468" t="s">
        <v>69</v>
      </c>
      <c r="H3" s="469"/>
      <c r="I3" s="468" t="s">
        <v>88</v>
      </c>
      <c r="J3" s="469"/>
      <c r="K3" s="453" t="s">
        <v>334</v>
      </c>
      <c r="L3" s="453"/>
      <c r="M3" s="453" t="s">
        <v>335</v>
      </c>
      <c r="N3" s="454"/>
    </row>
    <row r="4" spans="1:14" s="52" customFormat="1" ht="25.5" customHeight="1">
      <c r="A4" s="472"/>
      <c r="B4" s="73" t="s">
        <v>160</v>
      </c>
      <c r="C4" s="74" t="s">
        <v>159</v>
      </c>
      <c r="D4" s="73" t="s">
        <v>160</v>
      </c>
      <c r="E4" s="74" t="s">
        <v>159</v>
      </c>
      <c r="F4" s="73" t="s">
        <v>160</v>
      </c>
      <c r="G4" s="74" t="s">
        <v>159</v>
      </c>
      <c r="H4" s="73" t="s">
        <v>160</v>
      </c>
      <c r="I4" s="84" t="s">
        <v>151</v>
      </c>
      <c r="J4" s="85" t="s">
        <v>106</v>
      </c>
      <c r="K4" s="395" t="s">
        <v>336</v>
      </c>
      <c r="L4" s="396" t="s">
        <v>337</v>
      </c>
      <c r="M4" s="395" t="s">
        <v>338</v>
      </c>
      <c r="N4" s="397" t="s">
        <v>337</v>
      </c>
    </row>
    <row r="5" spans="1:14" s="53" customFormat="1" ht="21.75" customHeight="1">
      <c r="A5" s="86" t="s">
        <v>222</v>
      </c>
      <c r="B5" s="89">
        <v>7.1</v>
      </c>
      <c r="C5" s="90">
        <v>12385.1169</v>
      </c>
      <c r="D5" s="91">
        <v>12.4</v>
      </c>
      <c r="E5" s="92">
        <v>6839.926009999999</v>
      </c>
      <c r="F5" s="91">
        <v>11</v>
      </c>
      <c r="G5" s="92">
        <f>'[5]全省收入情况表'!$B$5/10000</f>
        <v>2448.6646368837996</v>
      </c>
      <c r="H5" s="286">
        <f>ROUND('[5]全省收入情况表'!$D$5,1)</f>
        <v>6.2</v>
      </c>
      <c r="I5" s="287">
        <f>'[5]全省收入情况表'!$F$5/10000</f>
        <v>1524.6079</v>
      </c>
      <c r="J5" s="93">
        <f>ROUND('[5]全省收入情况表'!$H$5,1)</f>
        <v>1.5</v>
      </c>
      <c r="K5" s="392">
        <v>16055</v>
      </c>
      <c r="L5" s="93">
        <v>8.3</v>
      </c>
      <c r="M5" s="392">
        <v>6018</v>
      </c>
      <c r="N5" s="93">
        <v>8.2</v>
      </c>
    </row>
    <row r="6" spans="1:14" s="52" customFormat="1" ht="21.75" customHeight="1">
      <c r="A6" s="81" t="s">
        <v>39</v>
      </c>
      <c r="B6" s="94">
        <v>8.1</v>
      </c>
      <c r="C6" s="95">
        <v>3519.3617</v>
      </c>
      <c r="D6" s="96">
        <v>13.1</v>
      </c>
      <c r="E6" s="97">
        <v>2126.235961208124</v>
      </c>
      <c r="F6" s="96">
        <v>10.6</v>
      </c>
      <c r="G6" s="97">
        <f>'[5]全省收入情况表'!$B8/10000</f>
        <v>737.6292</v>
      </c>
      <c r="H6" s="96">
        <f>ROUND('[5]全省收入情况表'!$D8,1)</f>
        <v>13</v>
      </c>
      <c r="I6" s="97">
        <f>'[5]全省收入情况表'!$F8/10000</f>
        <v>418.4257</v>
      </c>
      <c r="J6" s="98">
        <f>ROUND('[5]全省收入情况表'!$H8,1)</f>
        <v>-1</v>
      </c>
      <c r="K6" s="393">
        <v>24214</v>
      </c>
      <c r="L6" s="98">
        <v>8</v>
      </c>
      <c r="M6" s="393">
        <v>12778.6</v>
      </c>
      <c r="N6" s="98">
        <v>7.5</v>
      </c>
    </row>
    <row r="7" spans="1:14" s="52" customFormat="1" ht="21.75" customHeight="1">
      <c r="A7" s="81" t="s">
        <v>40</v>
      </c>
      <c r="B7" s="94">
        <v>6.7</v>
      </c>
      <c r="C7" s="95">
        <v>1019.0887</v>
      </c>
      <c r="D7" s="96">
        <v>13.6</v>
      </c>
      <c r="E7" s="97">
        <v>450.0892085449204</v>
      </c>
      <c r="F7" s="96">
        <v>11.2</v>
      </c>
      <c r="G7" s="97">
        <f>'[5]全省收入情况表'!$B9/10000</f>
        <v>181.4843</v>
      </c>
      <c r="H7" s="96">
        <f>ROUND('[5]全省收入情况表'!$D9,1)</f>
        <v>10.7</v>
      </c>
      <c r="I7" s="97">
        <f>'[5]全省收入情况表'!$F9/10000</f>
        <v>125.0625</v>
      </c>
      <c r="J7" s="98">
        <f>ROUND('[5]全省收入情况表'!$H9,1)</f>
        <v>9.4</v>
      </c>
      <c r="K7" s="393">
        <v>19878</v>
      </c>
      <c r="L7" s="98">
        <v>8.1</v>
      </c>
      <c r="M7" s="393">
        <v>10431.6</v>
      </c>
      <c r="N7" s="98">
        <v>8</v>
      </c>
    </row>
    <row r="8" spans="1:14" s="52" customFormat="1" ht="21.75" customHeight="1">
      <c r="A8" s="81" t="s">
        <v>41</v>
      </c>
      <c r="B8" s="94">
        <v>6.8</v>
      </c>
      <c r="C8" s="95">
        <v>763.5361</v>
      </c>
      <c r="D8" s="96">
        <v>13.2</v>
      </c>
      <c r="E8" s="97">
        <v>317.18019404391276</v>
      </c>
      <c r="F8" s="96">
        <v>11.3</v>
      </c>
      <c r="G8" s="97">
        <f>'[5]全省收入情况表'!$B10/10000</f>
        <v>105.0804</v>
      </c>
      <c r="H8" s="96">
        <f>ROUND('[5]全省收入情况表'!$D10,1)</f>
        <v>10.3</v>
      </c>
      <c r="I8" s="97">
        <f>'[5]全省收入情况表'!$F10/10000</f>
        <v>68.7122</v>
      </c>
      <c r="J8" s="98">
        <f>ROUND('[5]全省收入情况表'!$H10,1)</f>
        <v>3.9</v>
      </c>
      <c r="K8" s="393">
        <v>16647</v>
      </c>
      <c r="L8" s="98">
        <v>7.9</v>
      </c>
      <c r="M8" s="393">
        <v>8804</v>
      </c>
      <c r="N8" s="98">
        <v>7.8</v>
      </c>
    </row>
    <row r="9" spans="1:14" s="52" customFormat="1" ht="21.75" customHeight="1">
      <c r="A9" s="81" t="s">
        <v>42</v>
      </c>
      <c r="B9" s="94">
        <v>5.9</v>
      </c>
      <c r="C9" s="95">
        <v>1049.1209</v>
      </c>
      <c r="D9" s="96">
        <v>14.1</v>
      </c>
      <c r="E9" s="97">
        <v>572.2997622435961</v>
      </c>
      <c r="F9" s="96">
        <v>11.2</v>
      </c>
      <c r="G9" s="97">
        <f>'[5]全省收入情况表'!$B11/10000</f>
        <v>148.1757</v>
      </c>
      <c r="H9" s="96">
        <f>ROUND('[5]全省收入情况表'!$D11,1)</f>
        <v>2.3</v>
      </c>
      <c r="I9" s="97">
        <f>'[5]全省收入情况表'!$F11/10000</f>
        <v>101.6589</v>
      </c>
      <c r="J9" s="98">
        <f>ROUND('[5]全省收入情况表'!$H11,1)</f>
        <v>-6.3</v>
      </c>
      <c r="K9" s="393">
        <v>15460</v>
      </c>
      <c r="L9" s="98">
        <v>8.6</v>
      </c>
      <c r="M9" s="393">
        <v>8593</v>
      </c>
      <c r="N9" s="98">
        <v>7.9</v>
      </c>
    </row>
    <row r="10" spans="1:14" s="52" customFormat="1" ht="21.75" customHeight="1">
      <c r="A10" s="81" t="s">
        <v>43</v>
      </c>
      <c r="B10" s="94">
        <v>6.2</v>
      </c>
      <c r="C10" s="95">
        <v>702.4525</v>
      </c>
      <c r="D10" s="96">
        <v>12.5</v>
      </c>
      <c r="E10" s="97">
        <v>412.9512497126993</v>
      </c>
      <c r="F10" s="96">
        <v>11.4</v>
      </c>
      <c r="G10" s="97">
        <f>'[5]全省收入情况表'!$B12/10000</f>
        <v>75.3775</v>
      </c>
      <c r="H10" s="96">
        <f>ROUND('[5]全省收入情况表'!$D12,1)</f>
        <v>-7.3</v>
      </c>
      <c r="I10" s="97">
        <f>'[5]全省收入情况表'!$F12/10000</f>
        <v>47.3288</v>
      </c>
      <c r="J10" s="98">
        <f>ROUND('[5]全省收入情况表'!$H12,1)</f>
        <v>-19.7</v>
      </c>
      <c r="K10" s="393">
        <v>12185</v>
      </c>
      <c r="L10" s="98">
        <v>8.8</v>
      </c>
      <c r="M10" s="393">
        <v>4851.8</v>
      </c>
      <c r="N10" s="98">
        <v>10.9</v>
      </c>
    </row>
    <row r="11" spans="1:14" s="53" customFormat="1" ht="21.75" customHeight="1">
      <c r="A11" s="87" t="s">
        <v>0</v>
      </c>
      <c r="B11" s="99">
        <v>6.9</v>
      </c>
      <c r="C11" s="90">
        <v>1075.8606</v>
      </c>
      <c r="D11" s="91">
        <v>14.3</v>
      </c>
      <c r="E11" s="92">
        <v>595.7787034400404</v>
      </c>
      <c r="F11" s="91">
        <v>11.3</v>
      </c>
      <c r="G11" s="92">
        <f>'[5]全省收入情况表'!$B13/10000</f>
        <v>175.7208</v>
      </c>
      <c r="H11" s="91">
        <f>ROUND('[5]全省收入情况表'!$D13,1)</f>
        <v>0.4</v>
      </c>
      <c r="I11" s="92">
        <f>'[5]全省收入情况表'!$F13/10000</f>
        <v>103.0352</v>
      </c>
      <c r="J11" s="409">
        <f>ROUND('[5]全省收入情况表'!$H13,1)</f>
        <v>32.1</v>
      </c>
      <c r="K11" s="410">
        <v>14380</v>
      </c>
      <c r="L11" s="409">
        <v>9.2</v>
      </c>
      <c r="M11" s="410">
        <v>7399.3</v>
      </c>
      <c r="N11" s="409">
        <v>8.3</v>
      </c>
    </row>
    <row r="12" spans="1:14" s="52" customFormat="1" ht="21.75" customHeight="1">
      <c r="A12" s="81" t="s">
        <v>44</v>
      </c>
      <c r="B12" s="94">
        <v>6.7</v>
      </c>
      <c r="C12" s="95">
        <v>756.3725</v>
      </c>
      <c r="D12" s="96">
        <v>13.5</v>
      </c>
      <c r="E12" s="97">
        <v>494.89593904811505</v>
      </c>
      <c r="F12" s="96">
        <v>11.2</v>
      </c>
      <c r="G12" s="97">
        <f>'[5]全省收入情况表'!$B14/10000</f>
        <v>135.7419</v>
      </c>
      <c r="H12" s="96">
        <f>ROUND('[5]全省收入情况表'!$D14,1)</f>
        <v>9.3</v>
      </c>
      <c r="I12" s="97">
        <f>'[5]全省收入情况表'!$F14/10000</f>
        <v>92.7888</v>
      </c>
      <c r="J12" s="98">
        <f>ROUND('[5]全省收入情况表'!$H14,1)</f>
        <v>6.8</v>
      </c>
      <c r="K12" s="393">
        <v>15207</v>
      </c>
      <c r="L12" s="98">
        <v>8.3</v>
      </c>
      <c r="M12" s="393">
        <v>6713.2</v>
      </c>
      <c r="N12" s="98">
        <v>8.1</v>
      </c>
    </row>
    <row r="13" spans="1:14" s="52" customFormat="1" ht="21.75" customHeight="1">
      <c r="A13" s="81" t="s">
        <v>45</v>
      </c>
      <c r="B13" s="94">
        <v>5.8</v>
      </c>
      <c r="C13" s="95">
        <v>125.6987</v>
      </c>
      <c r="D13" s="96">
        <v>13.6</v>
      </c>
      <c r="E13" s="97">
        <v>93.32975372635754</v>
      </c>
      <c r="F13" s="96">
        <v>11.2</v>
      </c>
      <c r="G13" s="97">
        <f>'[5]全省收入情况表'!$B15/10000</f>
        <v>30.2952</v>
      </c>
      <c r="H13" s="96">
        <f>ROUND('[5]全省收入情况表'!$D15,1)</f>
        <v>29</v>
      </c>
      <c r="I13" s="97">
        <f>'[5]全省收入情况表'!$F15/10000</f>
        <v>19.4182</v>
      </c>
      <c r="J13" s="98">
        <f>ROUND('[5]全省收入情况表'!$H15,1)</f>
        <v>19.4</v>
      </c>
      <c r="K13" s="393">
        <v>10651</v>
      </c>
      <c r="L13" s="98">
        <v>8.4</v>
      </c>
      <c r="M13" s="393">
        <v>3719.4</v>
      </c>
      <c r="N13" s="98">
        <v>9.9</v>
      </c>
    </row>
    <row r="14" spans="1:14" s="52" customFormat="1" ht="21.75" customHeight="1">
      <c r="A14" s="81" t="s">
        <v>46</v>
      </c>
      <c r="B14" s="94">
        <v>7.1</v>
      </c>
      <c r="C14" s="95">
        <v>525.8244</v>
      </c>
      <c r="D14" s="96">
        <v>13.4</v>
      </c>
      <c r="E14" s="97">
        <v>341.4629546046102</v>
      </c>
      <c r="F14" s="96">
        <v>11.2</v>
      </c>
      <c r="G14" s="97">
        <f>'[5]全省收入情况表'!$B16/10000</f>
        <v>64.5118</v>
      </c>
      <c r="H14" s="96">
        <f>ROUND('[5]全省收入情况表'!$D16,1)</f>
        <v>8.9</v>
      </c>
      <c r="I14" s="97">
        <f>'[5]全省收入情况表'!$F16/10000</f>
        <v>40.2872</v>
      </c>
      <c r="J14" s="98">
        <f>ROUND('[5]全省收入情况表'!$H16,1)</f>
        <v>3.2</v>
      </c>
      <c r="K14" s="393">
        <v>14122</v>
      </c>
      <c r="L14" s="98">
        <v>8.8</v>
      </c>
      <c r="M14" s="393">
        <v>7004.4</v>
      </c>
      <c r="N14" s="98">
        <v>8.2</v>
      </c>
    </row>
    <row r="15" spans="1:14" s="52" customFormat="1" ht="21.75" customHeight="1">
      <c r="A15" s="81" t="s">
        <v>47</v>
      </c>
      <c r="B15" s="94">
        <v>6.3</v>
      </c>
      <c r="C15" s="95">
        <v>1064.667</v>
      </c>
      <c r="D15" s="96">
        <v>6.9</v>
      </c>
      <c r="E15" s="97">
        <v>463.1142296647681</v>
      </c>
      <c r="F15" s="96">
        <v>10.4</v>
      </c>
      <c r="G15" s="97">
        <f>'[5]全省收入情况表'!$B$18/10000</f>
        <v>112.99</v>
      </c>
      <c r="H15" s="96">
        <f>ROUND('[5]全省收入情况表'!$D$18,1)</f>
        <v>-27.3</v>
      </c>
      <c r="I15" s="97">
        <f>'[5]全省收入情况表'!$F$18/10000</f>
        <v>77.9294</v>
      </c>
      <c r="J15" s="98">
        <f>ROUND('[5]全省收入情况表'!$H$18,1)</f>
        <v>-37.4</v>
      </c>
      <c r="K15" s="393">
        <v>15103</v>
      </c>
      <c r="L15" s="98">
        <v>8.5</v>
      </c>
      <c r="M15" s="393">
        <v>6185</v>
      </c>
      <c r="N15" s="98">
        <v>8.3</v>
      </c>
    </row>
    <row r="16" spans="1:14" s="52" customFormat="1" ht="21.75" customHeight="1">
      <c r="A16" s="81" t="s">
        <v>48</v>
      </c>
      <c r="B16" s="94">
        <v>7.3</v>
      </c>
      <c r="C16" s="95">
        <v>619.0729</v>
      </c>
      <c r="D16" s="96">
        <v>12.8</v>
      </c>
      <c r="E16" s="97">
        <v>326.06815660977395</v>
      </c>
      <c r="F16" s="96">
        <v>11.4</v>
      </c>
      <c r="G16" s="97">
        <f>'[5]全省收入情况表'!$B$17/10000</f>
        <v>97.352</v>
      </c>
      <c r="H16" s="96">
        <f>ROUND('[5]全省收入情况表'!$D$17,1)</f>
        <v>17</v>
      </c>
      <c r="I16" s="97">
        <f>'[5]全省收入情况表'!$F$17/10000</f>
        <v>66.0047</v>
      </c>
      <c r="J16" s="98">
        <f>ROUND('[5]全省收入情况表'!$H$17,1)</f>
        <v>12</v>
      </c>
      <c r="K16" s="393">
        <v>12293</v>
      </c>
      <c r="L16" s="98">
        <v>8.7</v>
      </c>
      <c r="M16" s="393">
        <v>6003</v>
      </c>
      <c r="N16" s="98">
        <v>8.5</v>
      </c>
    </row>
    <row r="17" spans="1:14" s="52" customFormat="1" ht="21.75" customHeight="1">
      <c r="A17" s="81" t="s">
        <v>49</v>
      </c>
      <c r="B17" s="94">
        <v>6.5</v>
      </c>
      <c r="C17" s="95">
        <v>537.9642</v>
      </c>
      <c r="D17" s="96">
        <v>13.7</v>
      </c>
      <c r="E17" s="97">
        <v>276.38374349172744</v>
      </c>
      <c r="F17" s="96">
        <v>11</v>
      </c>
      <c r="G17" s="97">
        <f>'[5]全省收入情况表'!$B$20/10000</f>
        <v>73.4029</v>
      </c>
      <c r="H17" s="96">
        <f>ROUND('[5]全省收入情况表'!$D$20,1)</f>
        <v>7.7</v>
      </c>
      <c r="I17" s="97">
        <f>'[5]全省收入情况表'!$F$20/10000</f>
        <v>45.4028</v>
      </c>
      <c r="J17" s="98">
        <f>ROUND('[5]全省收入情况表'!$H$20,1)</f>
        <v>-0.3</v>
      </c>
      <c r="K17" s="393">
        <v>12329</v>
      </c>
      <c r="L17" s="98">
        <v>8.2</v>
      </c>
      <c r="M17" s="393">
        <v>4117.4</v>
      </c>
      <c r="N17" s="98">
        <v>11.2</v>
      </c>
    </row>
    <row r="18" spans="1:14" s="52" customFormat="1" ht="21.75" customHeight="1">
      <c r="A18" s="81" t="s">
        <v>50</v>
      </c>
      <c r="B18" s="94">
        <v>9.8</v>
      </c>
      <c r="C18" s="95">
        <v>422.7888</v>
      </c>
      <c r="D18" s="96">
        <v>14.4</v>
      </c>
      <c r="E18" s="97">
        <v>246.98411444801866</v>
      </c>
      <c r="F18" s="96">
        <v>11.3</v>
      </c>
      <c r="G18" s="97">
        <f>'[5]全省收入情况表'!$B$19/10000</f>
        <v>57.9054</v>
      </c>
      <c r="H18" s="96">
        <f>ROUND('[5]全省收入情况表'!$D$19,1)</f>
        <v>9.5</v>
      </c>
      <c r="I18" s="97">
        <f>'[5]全省收入情况表'!$F$19/10000</f>
        <v>36.3354</v>
      </c>
      <c r="J18" s="98">
        <f>ROUND('[5]全省收入情况表'!$H$19,1)</f>
        <v>2.7</v>
      </c>
      <c r="K18" s="393">
        <v>12944</v>
      </c>
      <c r="L18" s="98">
        <v>8</v>
      </c>
      <c r="M18" s="393">
        <v>4865.4</v>
      </c>
      <c r="N18" s="98">
        <v>10.4</v>
      </c>
    </row>
    <row r="19" spans="1:14" ht="21.75" customHeight="1">
      <c r="A19" s="88" t="s">
        <v>51</v>
      </c>
      <c r="B19" s="297">
        <v>6.1</v>
      </c>
      <c r="C19" s="298">
        <v>164.4509</v>
      </c>
      <c r="D19" s="299">
        <v>12.4</v>
      </c>
      <c r="E19" s="194">
        <v>123.15203921333762</v>
      </c>
      <c r="F19" s="299">
        <v>11.5</v>
      </c>
      <c r="G19" s="101">
        <f>'[5]全省收入情况表'!$B$21/10000</f>
        <v>52.0208</v>
      </c>
      <c r="H19" s="100">
        <f>ROUND('[5]全省收入情况表'!$D$21,1)</f>
        <v>24.1</v>
      </c>
      <c r="I19" s="101">
        <f>'[5]全省收入情况表'!$F$21/10000</f>
        <v>28.381</v>
      </c>
      <c r="J19" s="285">
        <f>ROUND('[5]全省收入情况表'!$H$21,1)</f>
        <v>13.7</v>
      </c>
      <c r="K19" s="394">
        <v>10768</v>
      </c>
      <c r="L19" s="285">
        <v>8.9</v>
      </c>
      <c r="M19" s="394">
        <v>3728.5</v>
      </c>
      <c r="N19" s="285">
        <v>11.3</v>
      </c>
    </row>
    <row r="20" ht="25.5" customHeight="1">
      <c r="I20" s="50"/>
    </row>
    <row r="21" ht="25.5" customHeight="1">
      <c r="I21" s="50"/>
    </row>
    <row r="22" ht="25.5" customHeight="1">
      <c r="I22" s="50"/>
    </row>
    <row r="23" ht="25.5" customHeight="1">
      <c r="I23" s="50"/>
    </row>
    <row r="24" ht="25.5" customHeight="1">
      <c r="I24" s="50"/>
    </row>
    <row r="25" ht="25.5" customHeight="1">
      <c r="I25" s="50"/>
    </row>
    <row r="26" ht="25.5" customHeight="1">
      <c r="I26" s="50"/>
    </row>
    <row r="27" ht="25.5" customHeight="1">
      <c r="I27" s="50"/>
    </row>
    <row r="28" ht="25.5" customHeight="1">
      <c r="I28" s="50"/>
    </row>
    <row r="29" ht="25.5" customHeight="1">
      <c r="I29" s="50"/>
    </row>
    <row r="30" ht="25.5" customHeight="1">
      <c r="I30" s="50"/>
    </row>
    <row r="31" ht="25.5" customHeight="1">
      <c r="I31" s="50"/>
    </row>
    <row r="32" ht="25.5" customHeight="1">
      <c r="I32" s="50"/>
    </row>
    <row r="33" ht="25.5" customHeight="1">
      <c r="I33" s="50"/>
    </row>
    <row r="34" ht="25.5" customHeight="1">
      <c r="I34" s="50"/>
    </row>
  </sheetData>
  <sheetProtection/>
  <mergeCells count="9">
    <mergeCell ref="K3:L3"/>
    <mergeCell ref="M3:N3"/>
    <mergeCell ref="A1:J1"/>
    <mergeCell ref="G3:H3"/>
    <mergeCell ref="E3:F3"/>
    <mergeCell ref="I2:J2"/>
    <mergeCell ref="A3:A4"/>
    <mergeCell ref="C3:D3"/>
    <mergeCell ref="I3:J3"/>
  </mergeCells>
  <printOptions horizontalCentered="1"/>
  <pageMargins left="0.39305555555555555" right="0.39305555555555555" top="0.7868055555555555" bottom="0.5902777777777778" header="0.5111111111111111" footer="0.511111111111111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8"/>
  <sheetViews>
    <sheetView zoomScale="85" zoomScaleNormal="85" zoomScalePageLayoutView="0" workbookViewId="0" topLeftCell="A1">
      <selection activeCell="N6" sqref="N6"/>
    </sheetView>
  </sheetViews>
  <sheetFormatPr defaultColWidth="9.7109375" defaultRowHeight="14.25"/>
  <cols>
    <col min="1" max="1" width="14.28125" style="0" customWidth="1"/>
    <col min="2" max="2" width="12.57421875" style="0" customWidth="1"/>
    <col min="3" max="3" width="14.28125" style="0" customWidth="1"/>
    <col min="4" max="6" width="12.140625" style="0" customWidth="1"/>
    <col min="7" max="7" width="12.57421875" style="0" customWidth="1"/>
    <col min="8" max="8" width="12.140625" style="0" customWidth="1"/>
    <col min="9" max="9" width="12.57421875" style="0" customWidth="1"/>
    <col min="10" max="10" width="12.140625" style="0" customWidth="1"/>
    <col min="11" max="13" width="9.7109375" style="0" customWidth="1"/>
  </cols>
  <sheetData>
    <row r="1" spans="1:10" ht="25.5">
      <c r="A1" s="443" t="s">
        <v>328</v>
      </c>
      <c r="B1" s="443"/>
      <c r="C1" s="443"/>
      <c r="D1" s="443"/>
      <c r="E1" s="443"/>
      <c r="F1" s="443"/>
      <c r="G1" s="443"/>
      <c r="H1" s="443"/>
      <c r="I1" s="443"/>
      <c r="J1" s="443"/>
    </row>
    <row r="2" spans="1:12" ht="14.25">
      <c r="A2" s="45"/>
      <c r="B2" s="45"/>
      <c r="C2" s="45"/>
      <c r="D2" s="45"/>
      <c r="E2" s="45"/>
      <c r="F2" s="45"/>
      <c r="G2" s="46"/>
      <c r="H2" s="46"/>
      <c r="I2" s="475" t="s">
        <v>238</v>
      </c>
      <c r="J2" s="475"/>
      <c r="K2" s="1"/>
      <c r="L2" s="1"/>
    </row>
    <row r="3" spans="1:12" ht="45.75" customHeight="1">
      <c r="A3" s="476"/>
      <c r="B3" s="103" t="s">
        <v>11</v>
      </c>
      <c r="C3" s="478" t="s">
        <v>12</v>
      </c>
      <c r="D3" s="479"/>
      <c r="E3" s="480" t="s">
        <v>52</v>
      </c>
      <c r="F3" s="481"/>
      <c r="G3" s="482" t="s">
        <v>69</v>
      </c>
      <c r="H3" s="483"/>
      <c r="I3" s="482" t="s">
        <v>88</v>
      </c>
      <c r="J3" s="483"/>
      <c r="K3" s="1"/>
      <c r="L3" s="1"/>
    </row>
    <row r="4" spans="1:12" ht="29.25" customHeight="1">
      <c r="A4" s="477"/>
      <c r="B4" s="73" t="s">
        <v>160</v>
      </c>
      <c r="C4" s="74" t="s">
        <v>159</v>
      </c>
      <c r="D4" s="73" t="s">
        <v>160</v>
      </c>
      <c r="E4" s="74" t="s">
        <v>159</v>
      </c>
      <c r="F4" s="73" t="s">
        <v>160</v>
      </c>
      <c r="G4" s="74" t="s">
        <v>159</v>
      </c>
      <c r="H4" s="73" t="s">
        <v>160</v>
      </c>
      <c r="I4" s="74" t="s">
        <v>159</v>
      </c>
      <c r="J4" s="73" t="s">
        <v>160</v>
      </c>
      <c r="K4" s="1"/>
      <c r="L4" s="1"/>
    </row>
    <row r="5" spans="1:12" ht="25.5" customHeight="1">
      <c r="A5" s="102" t="s">
        <v>53</v>
      </c>
      <c r="B5" s="107">
        <v>10.701600000000001</v>
      </c>
      <c r="C5" s="108">
        <v>642.42</v>
      </c>
      <c r="D5" s="109">
        <v>13.4</v>
      </c>
      <c r="E5" s="108">
        <v>336.38852</v>
      </c>
      <c r="F5" s="110">
        <v>13.3</v>
      </c>
      <c r="G5" s="108">
        <v>78.9061</v>
      </c>
      <c r="H5" s="77">
        <v>32.889560302607734</v>
      </c>
      <c r="I5" s="108">
        <v>56.146</v>
      </c>
      <c r="J5" s="109">
        <v>18.86172527965721</v>
      </c>
      <c r="K5" s="1"/>
      <c r="L5" s="1"/>
    </row>
    <row r="6" spans="1:12" ht="25.5" customHeight="1">
      <c r="A6" s="105" t="s">
        <v>83</v>
      </c>
      <c r="B6" s="111">
        <v>11.2</v>
      </c>
      <c r="C6" s="112">
        <v>753.86</v>
      </c>
      <c r="D6" s="113">
        <v>19.6</v>
      </c>
      <c r="E6" s="112">
        <v>269.17945999999995</v>
      </c>
      <c r="F6" s="113">
        <v>14</v>
      </c>
      <c r="G6" s="112" t="s">
        <v>285</v>
      </c>
      <c r="H6" s="114" t="s">
        <v>285</v>
      </c>
      <c r="I6" s="112">
        <v>60.715</v>
      </c>
      <c r="J6" s="113">
        <v>16.8</v>
      </c>
      <c r="K6" s="1"/>
      <c r="L6" s="1"/>
    </row>
    <row r="7" spans="1:12" ht="25.5" customHeight="1">
      <c r="A7" s="81" t="s">
        <v>54</v>
      </c>
      <c r="B7" s="115">
        <v>8.2</v>
      </c>
      <c r="C7" s="112">
        <v>391.3631</v>
      </c>
      <c r="D7" s="113">
        <v>14.5</v>
      </c>
      <c r="E7" s="112">
        <v>130.4616</v>
      </c>
      <c r="F7" s="113">
        <v>12.5</v>
      </c>
      <c r="G7" s="112">
        <v>30.53</v>
      </c>
      <c r="H7" s="114">
        <v>3.2</v>
      </c>
      <c r="I7" s="112">
        <v>21.7069</v>
      </c>
      <c r="J7" s="113">
        <v>0.07330229127287816</v>
      </c>
      <c r="K7" s="1"/>
      <c r="L7" s="1"/>
    </row>
    <row r="8" spans="1:12" ht="25.5" customHeight="1">
      <c r="A8" s="105" t="s">
        <v>55</v>
      </c>
      <c r="B8" s="111">
        <v>8</v>
      </c>
      <c r="C8" s="112">
        <v>1277.29</v>
      </c>
      <c r="D8" s="113">
        <v>14.7</v>
      </c>
      <c r="E8" s="112">
        <v>539.29</v>
      </c>
      <c r="F8" s="113">
        <v>12.1</v>
      </c>
      <c r="G8" s="112">
        <v>188.61</v>
      </c>
      <c r="H8" s="78">
        <v>12.6</v>
      </c>
      <c r="I8" s="112">
        <v>138.3</v>
      </c>
      <c r="J8" s="79">
        <v>4.5</v>
      </c>
      <c r="K8" s="1"/>
      <c r="L8" s="1"/>
    </row>
    <row r="9" spans="1:12" ht="25.5" customHeight="1">
      <c r="A9" s="105" t="s">
        <v>56</v>
      </c>
      <c r="B9" s="111">
        <v>8</v>
      </c>
      <c r="C9" s="112">
        <v>513.71</v>
      </c>
      <c r="D9" s="113">
        <v>5.8</v>
      </c>
      <c r="E9" s="112">
        <v>278.29052278510557</v>
      </c>
      <c r="F9" s="113">
        <v>9.9614767781121</v>
      </c>
      <c r="G9" s="112">
        <v>71.12</v>
      </c>
      <c r="H9" s="114">
        <v>4.6</v>
      </c>
      <c r="I9" s="112">
        <v>44.7</v>
      </c>
      <c r="J9" s="113">
        <v>5.2</v>
      </c>
      <c r="K9" s="1"/>
      <c r="L9" s="1"/>
    </row>
    <row r="10" spans="1:12" ht="25.5" customHeight="1">
      <c r="A10" s="105" t="s">
        <v>57</v>
      </c>
      <c r="B10" s="111">
        <v>5</v>
      </c>
      <c r="C10" s="112">
        <v>776.0648</v>
      </c>
      <c r="D10" s="113">
        <v>14.2</v>
      </c>
      <c r="E10" s="112">
        <v>448.5137</v>
      </c>
      <c r="F10" s="113">
        <v>9.909678323679882</v>
      </c>
      <c r="G10" s="112">
        <v>76.5033</v>
      </c>
      <c r="H10" s="78">
        <v>-1.5</v>
      </c>
      <c r="I10" s="112">
        <v>47.3331</v>
      </c>
      <c r="J10" s="79">
        <v>0.7</v>
      </c>
      <c r="K10" s="1"/>
      <c r="L10" s="1"/>
    </row>
    <row r="11" spans="1:12" s="7" customFormat="1" ht="25.5" customHeight="1">
      <c r="A11" s="106" t="s">
        <v>58</v>
      </c>
      <c r="B11" s="116">
        <v>6.7</v>
      </c>
      <c r="C11" s="117">
        <v>816.5353</v>
      </c>
      <c r="D11" s="118">
        <v>14.3</v>
      </c>
      <c r="E11" s="119">
        <v>485.15038</v>
      </c>
      <c r="F11" s="120">
        <v>11.5</v>
      </c>
      <c r="G11" s="117">
        <v>138.0588</v>
      </c>
      <c r="H11" s="121">
        <v>0.5</v>
      </c>
      <c r="I11" s="117">
        <v>73.2141</v>
      </c>
      <c r="J11" s="121">
        <v>25.7</v>
      </c>
      <c r="K11" s="66"/>
      <c r="L11" s="66"/>
    </row>
    <row r="12" spans="1:12" ht="25.5" customHeight="1">
      <c r="A12" s="105" t="s">
        <v>59</v>
      </c>
      <c r="B12" s="111">
        <v>9</v>
      </c>
      <c r="C12" s="112">
        <v>940.71</v>
      </c>
      <c r="D12" s="113">
        <v>11.5</v>
      </c>
      <c r="E12" s="112" t="s">
        <v>285</v>
      </c>
      <c r="F12" s="114" t="s">
        <v>285</v>
      </c>
      <c r="G12" s="112">
        <v>223.68</v>
      </c>
      <c r="H12" s="114">
        <v>10.6</v>
      </c>
      <c r="I12" s="112">
        <v>130.39</v>
      </c>
      <c r="J12" s="79">
        <v>-4.2</v>
      </c>
      <c r="K12" s="1"/>
      <c r="L12" s="1"/>
    </row>
    <row r="13" spans="1:12" ht="25.5" customHeight="1">
      <c r="A13" s="105" t="s">
        <v>60</v>
      </c>
      <c r="B13" s="111">
        <v>8.4</v>
      </c>
      <c r="C13" s="112">
        <v>426.62</v>
      </c>
      <c r="D13" s="113">
        <v>10.5</v>
      </c>
      <c r="E13" s="112" t="s">
        <v>285</v>
      </c>
      <c r="F13" s="114" t="s">
        <v>285</v>
      </c>
      <c r="G13" s="112">
        <v>123.89</v>
      </c>
      <c r="H13" s="114">
        <v>3</v>
      </c>
      <c r="I13" s="112">
        <v>49.42</v>
      </c>
      <c r="J13" s="79">
        <v>-7.7</v>
      </c>
      <c r="K13" s="1"/>
      <c r="L13" s="1"/>
    </row>
    <row r="14" spans="1:12" ht="25.5" customHeight="1">
      <c r="A14" s="105" t="s">
        <v>61</v>
      </c>
      <c r="B14" s="111">
        <v>8.4</v>
      </c>
      <c r="C14" s="112">
        <v>1363.36</v>
      </c>
      <c r="D14" s="113">
        <v>8.5</v>
      </c>
      <c r="E14" s="112" t="s">
        <v>285</v>
      </c>
      <c r="F14" s="114" t="s">
        <v>285</v>
      </c>
      <c r="G14" s="112">
        <v>233.37</v>
      </c>
      <c r="H14" s="114">
        <v>9.1</v>
      </c>
      <c r="I14" s="112">
        <v>122.95</v>
      </c>
      <c r="J14" s="79">
        <v>-1.7</v>
      </c>
      <c r="K14" s="1"/>
      <c r="L14" s="1"/>
    </row>
    <row r="15" spans="1:12" ht="25.5" customHeight="1">
      <c r="A15" s="105" t="s">
        <v>62</v>
      </c>
      <c r="B15" s="261">
        <v>8.2</v>
      </c>
      <c r="C15" s="112">
        <v>510.64</v>
      </c>
      <c r="D15" s="113">
        <v>9.6</v>
      </c>
      <c r="E15" s="112" t="s">
        <v>285</v>
      </c>
      <c r="F15" s="114" t="s">
        <v>285</v>
      </c>
      <c r="G15" s="112">
        <v>65.83</v>
      </c>
      <c r="H15" s="114">
        <v>8.5</v>
      </c>
      <c r="I15" s="112">
        <v>30.23</v>
      </c>
      <c r="J15" s="79">
        <v>-11.9</v>
      </c>
      <c r="K15" s="1"/>
      <c r="L15" s="1"/>
    </row>
    <row r="16" spans="1:12" ht="25.5" customHeight="1">
      <c r="A16" s="105" t="s">
        <v>63</v>
      </c>
      <c r="B16" s="261">
        <v>7</v>
      </c>
      <c r="C16" s="112">
        <v>1357.37</v>
      </c>
      <c r="D16" s="113">
        <v>8.3</v>
      </c>
      <c r="E16" s="112">
        <v>552.2</v>
      </c>
      <c r="F16" s="114">
        <v>10.4</v>
      </c>
      <c r="G16" s="112" t="s">
        <v>285</v>
      </c>
      <c r="H16" s="114" t="s">
        <v>285</v>
      </c>
      <c r="I16" s="112">
        <v>122.07</v>
      </c>
      <c r="J16" s="79">
        <v>3.9</v>
      </c>
      <c r="K16" s="1"/>
      <c r="L16" s="1"/>
    </row>
    <row r="17" spans="1:12" ht="25.5" customHeight="1">
      <c r="A17" s="104" t="s">
        <v>64</v>
      </c>
      <c r="B17" s="122">
        <v>8.1</v>
      </c>
      <c r="C17" s="123">
        <v>1988.24</v>
      </c>
      <c r="D17" s="124">
        <v>8.1</v>
      </c>
      <c r="E17" s="123">
        <v>1172.43</v>
      </c>
      <c r="F17" s="122">
        <v>9.7</v>
      </c>
      <c r="G17" s="123">
        <v>391.96</v>
      </c>
      <c r="H17" s="300">
        <v>-5.5</v>
      </c>
      <c r="I17" s="123">
        <v>244.57</v>
      </c>
      <c r="J17" s="80">
        <v>-16.2</v>
      </c>
      <c r="K17" s="1"/>
      <c r="L17" s="1"/>
    </row>
    <row r="18" spans="1:12" ht="17.25">
      <c r="A18" s="56"/>
      <c r="B18" s="56"/>
      <c r="C18" s="56"/>
      <c r="D18" s="56"/>
      <c r="E18" s="56"/>
      <c r="F18" s="56"/>
      <c r="G18" s="47"/>
      <c r="I18" s="47"/>
      <c r="K18" s="1"/>
      <c r="L18" s="1"/>
    </row>
  </sheetData>
  <sheetProtection/>
  <mergeCells count="7">
    <mergeCell ref="A1:J1"/>
    <mergeCell ref="I2:J2"/>
    <mergeCell ref="A3:A4"/>
    <mergeCell ref="C3:D3"/>
    <mergeCell ref="E3:F3"/>
    <mergeCell ref="G3:H3"/>
    <mergeCell ref="I3:J3"/>
  </mergeCells>
  <printOptions horizontalCentered="1" verticalCentered="1"/>
  <pageMargins left="0.39305555555555555" right="0.39305555555555555" top="0.4722222222222222" bottom="0.4722222222222222" header="0.5111111111111111" footer="0.5111111111111111"/>
  <pageSetup horizontalDpi="600" verticalDpi="600" orientation="landscape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"/>
  <sheetViews>
    <sheetView zoomScale="85" zoomScaleNormal="85" zoomScalePageLayoutView="0" workbookViewId="0" topLeftCell="A1">
      <selection activeCell="P18" sqref="P18"/>
    </sheetView>
  </sheetViews>
  <sheetFormatPr defaultColWidth="9.7109375" defaultRowHeight="14.25"/>
  <cols>
    <col min="1" max="1" width="14.28125" style="0" customWidth="1"/>
    <col min="2" max="2" width="12.57421875" style="0" customWidth="1"/>
    <col min="3" max="3" width="14.28125" style="0" customWidth="1"/>
    <col min="4" max="6" width="12.140625" style="0" customWidth="1"/>
    <col min="7" max="7" width="12.57421875" style="0" customWidth="1"/>
    <col min="8" max="8" width="12.140625" style="0" customWidth="1"/>
    <col min="9" max="9" width="12.57421875" style="0" customWidth="1"/>
    <col min="10" max="10" width="12.140625" style="0" customWidth="1"/>
    <col min="11" max="13" width="9.7109375" style="0" customWidth="1"/>
  </cols>
  <sheetData>
    <row r="1" spans="1:10" ht="45" customHeight="1">
      <c r="A1" s="443" t="s">
        <v>329</v>
      </c>
      <c r="B1" s="443"/>
      <c r="C1" s="443"/>
      <c r="D1" s="443"/>
      <c r="E1" s="443"/>
      <c r="F1" s="443"/>
      <c r="G1" s="443"/>
      <c r="H1" s="443"/>
      <c r="I1" s="443"/>
      <c r="J1" s="443"/>
    </row>
    <row r="2" spans="1:12" ht="14.25">
      <c r="A2" s="45"/>
      <c r="B2" s="45"/>
      <c r="C2" s="45"/>
      <c r="D2" s="45"/>
      <c r="E2" s="45"/>
      <c r="F2" s="45"/>
      <c r="G2" s="46"/>
      <c r="H2" s="46"/>
      <c r="I2" s="475" t="s">
        <v>238</v>
      </c>
      <c r="J2" s="475"/>
      <c r="K2" s="1"/>
      <c r="L2" s="1"/>
    </row>
    <row r="3" spans="1:12" ht="45.75" customHeight="1">
      <c r="A3" s="476"/>
      <c r="B3" s="103" t="s">
        <v>11</v>
      </c>
      <c r="C3" s="478" t="s">
        <v>12</v>
      </c>
      <c r="D3" s="479"/>
      <c r="E3" s="480" t="s">
        <v>52</v>
      </c>
      <c r="F3" s="481"/>
      <c r="G3" s="482" t="s">
        <v>69</v>
      </c>
      <c r="H3" s="483"/>
      <c r="I3" s="482" t="s">
        <v>88</v>
      </c>
      <c r="J3" s="483"/>
      <c r="K3" s="1"/>
      <c r="L3" s="1"/>
    </row>
    <row r="4" spans="1:12" ht="29.25" customHeight="1">
      <c r="A4" s="477"/>
      <c r="B4" s="73" t="s">
        <v>150</v>
      </c>
      <c r="C4" s="74" t="s">
        <v>152</v>
      </c>
      <c r="D4" s="73" t="s">
        <v>150</v>
      </c>
      <c r="E4" s="74" t="s">
        <v>152</v>
      </c>
      <c r="F4" s="73" t="s">
        <v>150</v>
      </c>
      <c r="G4" s="74" t="s">
        <v>152</v>
      </c>
      <c r="H4" s="73" t="s">
        <v>150</v>
      </c>
      <c r="I4" s="74" t="s">
        <v>152</v>
      </c>
      <c r="J4" s="73" t="s">
        <v>150</v>
      </c>
      <c r="K4" s="1"/>
      <c r="L4" s="1"/>
    </row>
    <row r="5" spans="1:12" ht="31.5" customHeight="1">
      <c r="A5" s="259" t="s">
        <v>282</v>
      </c>
      <c r="B5" s="107">
        <v>8.3</v>
      </c>
      <c r="C5" s="108">
        <v>1567.34</v>
      </c>
      <c r="D5" s="109">
        <v>13.4</v>
      </c>
      <c r="E5" s="108">
        <v>782.1949297031232</v>
      </c>
      <c r="F5" s="110">
        <v>12.098517745469351</v>
      </c>
      <c r="G5" s="108" t="s">
        <v>285</v>
      </c>
      <c r="H5" s="77" t="s">
        <v>285</v>
      </c>
      <c r="I5" s="108">
        <v>122.0284</v>
      </c>
      <c r="J5" s="109">
        <v>9.131608471471186</v>
      </c>
      <c r="K5" s="1"/>
      <c r="L5" s="1"/>
    </row>
    <row r="6" spans="1:12" ht="31.5" customHeight="1">
      <c r="A6" s="105" t="s">
        <v>55</v>
      </c>
      <c r="B6" s="111">
        <v>8</v>
      </c>
      <c r="C6" s="112">
        <v>1277.29</v>
      </c>
      <c r="D6" s="113">
        <v>14.7</v>
      </c>
      <c r="E6" s="112">
        <v>539.29</v>
      </c>
      <c r="F6" s="113">
        <v>12.1</v>
      </c>
      <c r="G6" s="112">
        <v>188.61</v>
      </c>
      <c r="H6" s="78">
        <v>12.6</v>
      </c>
      <c r="I6" s="112">
        <v>138.3</v>
      </c>
      <c r="J6" s="79">
        <v>4.5</v>
      </c>
      <c r="K6" s="1"/>
      <c r="L6" s="1"/>
    </row>
    <row r="7" spans="1:12" ht="31.5" customHeight="1">
      <c r="A7" s="106" t="s">
        <v>58</v>
      </c>
      <c r="B7" s="116">
        <v>6.7</v>
      </c>
      <c r="C7" s="117">
        <v>816.5353</v>
      </c>
      <c r="D7" s="118">
        <v>14.3</v>
      </c>
      <c r="E7" s="119">
        <v>485.15038</v>
      </c>
      <c r="F7" s="120">
        <v>11.5</v>
      </c>
      <c r="G7" s="117">
        <v>138.0588</v>
      </c>
      <c r="H7" s="121">
        <v>0.5</v>
      </c>
      <c r="I7" s="117">
        <v>73.2141</v>
      </c>
      <c r="J7" s="121">
        <v>25.7</v>
      </c>
      <c r="K7" s="1"/>
      <c r="L7" s="1"/>
    </row>
    <row r="8" spans="1:12" s="7" customFormat="1" ht="31.5" customHeight="1">
      <c r="A8" s="105" t="s">
        <v>283</v>
      </c>
      <c r="B8" s="111">
        <v>9.2</v>
      </c>
      <c r="C8" s="112">
        <v>853.567</v>
      </c>
      <c r="D8" s="113">
        <v>14</v>
      </c>
      <c r="E8" s="262" t="s">
        <v>285</v>
      </c>
      <c r="F8" s="263" t="s">
        <v>285</v>
      </c>
      <c r="G8" s="112">
        <v>168.4977</v>
      </c>
      <c r="H8" s="264">
        <v>9.6</v>
      </c>
      <c r="I8" s="112">
        <v>98.8978</v>
      </c>
      <c r="J8" s="98">
        <v>-9.5</v>
      </c>
      <c r="K8" s="66"/>
      <c r="L8" s="66"/>
    </row>
    <row r="9" spans="1:12" ht="31.5" customHeight="1">
      <c r="A9" s="104" t="s">
        <v>61</v>
      </c>
      <c r="B9" s="260">
        <v>8.4</v>
      </c>
      <c r="C9" s="123">
        <v>1363.36</v>
      </c>
      <c r="D9" s="124">
        <v>8.5</v>
      </c>
      <c r="E9" s="123" t="s">
        <v>285</v>
      </c>
      <c r="F9" s="122" t="s">
        <v>285</v>
      </c>
      <c r="G9" s="123">
        <v>233.37</v>
      </c>
      <c r="H9" s="122">
        <v>9.1</v>
      </c>
      <c r="I9" s="123">
        <v>122.95</v>
      </c>
      <c r="J9" s="80">
        <v>-1.7</v>
      </c>
      <c r="K9" s="1"/>
      <c r="L9" s="1"/>
    </row>
    <row r="10" spans="1:12" ht="17.25">
      <c r="A10" s="56"/>
      <c r="B10" s="56"/>
      <c r="C10" s="56"/>
      <c r="D10" s="56"/>
      <c r="E10" s="56"/>
      <c r="F10" s="56"/>
      <c r="G10" s="47"/>
      <c r="I10" s="47"/>
      <c r="K10" s="1"/>
      <c r="L10" s="1"/>
    </row>
  </sheetData>
  <sheetProtection/>
  <mergeCells count="7">
    <mergeCell ref="A1:J1"/>
    <mergeCell ref="I2:J2"/>
    <mergeCell ref="A3:A4"/>
    <mergeCell ref="C3:D3"/>
    <mergeCell ref="E3:F3"/>
    <mergeCell ref="G3:H3"/>
    <mergeCell ref="I3:J3"/>
  </mergeCells>
  <printOptions horizontalCentered="1" verticalCentered="1"/>
  <pageMargins left="0.39305555555555555" right="0.39305555555555555" top="0.4722222222222222" bottom="0.4722222222222222" header="0.5111111111111111" footer="0.5111111111111111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3" sqref="A13:IV13"/>
    </sheetView>
  </sheetViews>
  <sheetFormatPr defaultColWidth="9.140625" defaultRowHeight="14.25"/>
  <cols>
    <col min="1" max="1" width="45.421875" style="0" customWidth="1"/>
    <col min="2" max="2" width="20.00390625" style="0" customWidth="1"/>
    <col min="3" max="3" width="11.57421875" style="0" customWidth="1"/>
    <col min="4" max="4" width="7.8515625" style="11" customWidth="1"/>
  </cols>
  <sheetData>
    <row r="1" spans="1:4" ht="25.5">
      <c r="A1" s="417" t="s">
        <v>99</v>
      </c>
      <c r="B1" s="417"/>
      <c r="C1" s="58"/>
      <c r="D1" s="58"/>
    </row>
    <row r="2" spans="1:4" ht="14.25">
      <c r="A2" s="3"/>
      <c r="B2" s="3"/>
      <c r="D2"/>
    </row>
    <row r="3" ht="14.25">
      <c r="B3" s="166" t="s">
        <v>66</v>
      </c>
    </row>
    <row r="4" spans="1:2" ht="24" customHeight="1">
      <c r="A4" s="247" t="s">
        <v>240</v>
      </c>
      <c r="B4" s="132" t="s">
        <v>149</v>
      </c>
    </row>
    <row r="5" spans="1:2" ht="24" customHeight="1">
      <c r="A5" s="265" t="s">
        <v>246</v>
      </c>
      <c r="B5" s="136">
        <f>ROUND('[1]Sheet1'!G20,1)</f>
        <v>6.9</v>
      </c>
    </row>
    <row r="6" spans="1:2" ht="24" customHeight="1">
      <c r="A6" s="183" t="s">
        <v>247</v>
      </c>
      <c r="B6" s="79">
        <f>ROUND('[1]Sheet1'!G21,1)</f>
        <v>12.9</v>
      </c>
    </row>
    <row r="7" spans="1:2" ht="24" customHeight="1">
      <c r="A7" s="183" t="s">
        <v>268</v>
      </c>
      <c r="B7" s="79">
        <f>ROUND('[1]Sheet1'!G22,1)</f>
        <v>-0.6</v>
      </c>
    </row>
    <row r="8" spans="1:2" ht="24" customHeight="1">
      <c r="A8" s="183" t="s">
        <v>248</v>
      </c>
      <c r="B8" s="79">
        <f>ROUND('[1]Sheet1'!G23,1)</f>
        <v>12.7</v>
      </c>
    </row>
    <row r="9" spans="1:2" ht="24" customHeight="1">
      <c r="A9" s="183" t="s">
        <v>269</v>
      </c>
      <c r="B9" s="79">
        <f>ROUND('[1]Sheet1'!G24,1)</f>
        <v>7.4</v>
      </c>
    </row>
    <row r="10" spans="1:2" ht="24" customHeight="1">
      <c r="A10" s="183" t="s">
        <v>270</v>
      </c>
      <c r="B10" s="79">
        <f>ROUND('[1]Sheet1'!G25,1)</f>
        <v>10.8</v>
      </c>
    </row>
    <row r="11" spans="1:2" ht="24" customHeight="1">
      <c r="A11" s="183" t="s">
        <v>271</v>
      </c>
      <c r="B11" s="79">
        <f>ROUND('[1]Sheet1'!G26,1)</f>
        <v>-2.6</v>
      </c>
    </row>
    <row r="12" spans="1:2" ht="24" customHeight="1">
      <c r="A12" s="183" t="s">
        <v>272</v>
      </c>
      <c r="B12" s="79">
        <f>ROUND('[1]Sheet1'!G27,1)</f>
        <v>1.7</v>
      </c>
    </row>
    <row r="13" spans="1:2" ht="24" customHeight="1">
      <c r="A13" s="183" t="s">
        <v>273</v>
      </c>
      <c r="B13" s="79">
        <f>ROUND('[1]Sheet1'!G28,1)</f>
        <v>11</v>
      </c>
    </row>
    <row r="14" spans="1:2" ht="24" customHeight="1">
      <c r="A14" s="183" t="s">
        <v>249</v>
      </c>
      <c r="B14" s="79">
        <f>ROUND('[1]Sheet1'!G29,1)</f>
        <v>-13.5</v>
      </c>
    </row>
    <row r="15" spans="1:2" ht="24" customHeight="1">
      <c r="A15" s="183" t="s">
        <v>274</v>
      </c>
      <c r="B15" s="79">
        <f>ROUND('[1]Sheet1'!G30,1)</f>
        <v>11.5</v>
      </c>
    </row>
    <row r="16" spans="1:2" ht="24" customHeight="1">
      <c r="A16" s="183" t="s">
        <v>250</v>
      </c>
      <c r="B16" s="79">
        <f>ROUND('[1]Sheet1'!G31,1)</f>
        <v>-19.4</v>
      </c>
    </row>
    <row r="17" spans="1:2" ht="24" customHeight="1">
      <c r="A17" s="183" t="s">
        <v>275</v>
      </c>
      <c r="B17" s="79">
        <f>ROUND('[1]Sheet1'!G32,1)</f>
        <v>10.6</v>
      </c>
    </row>
    <row r="18" spans="1:2" ht="24" customHeight="1">
      <c r="A18" s="183" t="s">
        <v>251</v>
      </c>
      <c r="B18" s="79">
        <f>ROUND('[1]Sheet1'!G33,1)</f>
        <v>11.9</v>
      </c>
    </row>
    <row r="19" spans="1:2" ht="24" customHeight="1">
      <c r="A19" s="156" t="s">
        <v>252</v>
      </c>
      <c r="B19" s="80">
        <f>ROUND('[1]Sheet1'!G34,1)</f>
        <v>9.9</v>
      </c>
    </row>
  </sheetData>
  <sheetProtection/>
  <mergeCells count="1">
    <mergeCell ref="A1:B1"/>
  </mergeCells>
  <printOptions horizontalCentered="1"/>
  <pageMargins left="0.7479166666666667" right="0.7479166666666667" top="0.5902777777777778" bottom="0.4722222222222222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G11" sqref="G11"/>
    </sheetView>
  </sheetViews>
  <sheetFormatPr defaultColWidth="9.140625" defaultRowHeight="14.25"/>
  <cols>
    <col min="1" max="1" width="39.421875" style="19" customWidth="1"/>
    <col min="2" max="2" width="15.421875" style="0" customWidth="1"/>
  </cols>
  <sheetData>
    <row r="1" spans="1:2" s="16" customFormat="1" ht="25.5">
      <c r="A1" s="418" t="s">
        <v>79</v>
      </c>
      <c r="B1" s="418"/>
    </row>
    <row r="2" spans="1:2" s="16" customFormat="1" ht="20.25">
      <c r="A2" s="24"/>
      <c r="B2" s="166" t="s">
        <v>66</v>
      </c>
    </row>
    <row r="3" spans="1:2" s="55" customFormat="1" ht="29.25" customHeight="1">
      <c r="A3" s="248" t="s">
        <v>241</v>
      </c>
      <c r="B3" s="125" t="s">
        <v>150</v>
      </c>
    </row>
    <row r="4" spans="1:2" s="18" customFormat="1" ht="29.25" customHeight="1">
      <c r="A4" s="126" t="s">
        <v>80</v>
      </c>
      <c r="B4" s="129">
        <f>ROUND('[1]Sheet1'!G39,1)</f>
        <v>6.1</v>
      </c>
    </row>
    <row r="5" spans="1:2" s="13" customFormat="1" ht="29.25" customHeight="1">
      <c r="A5" s="105" t="s">
        <v>70</v>
      </c>
      <c r="B5" s="130">
        <f>ROUND('[1]Sheet1'!G40,1)</f>
        <v>-11.8</v>
      </c>
    </row>
    <row r="6" spans="1:2" s="13" customFormat="1" ht="29.25" customHeight="1">
      <c r="A6" s="105" t="s">
        <v>71</v>
      </c>
      <c r="B6" s="130">
        <f>ROUND('[1]Sheet1'!G41,1)</f>
        <v>7.1</v>
      </c>
    </row>
    <row r="7" spans="1:2" s="13" customFormat="1" ht="29.25" customHeight="1">
      <c r="A7" s="105" t="s">
        <v>72</v>
      </c>
      <c r="B7" s="130">
        <f>ROUND('[1]Sheet1'!G42,1)</f>
        <v>10.9</v>
      </c>
    </row>
    <row r="8" spans="1:2" s="13" customFormat="1" ht="29.25" customHeight="1">
      <c r="A8" s="105" t="s">
        <v>73</v>
      </c>
      <c r="B8" s="130">
        <f>ROUND('[1]Sheet1'!G43,1)</f>
        <v>9.6</v>
      </c>
    </row>
    <row r="9" spans="1:2" s="13" customFormat="1" ht="29.25" customHeight="1">
      <c r="A9" s="105" t="s">
        <v>74</v>
      </c>
      <c r="B9" s="130">
        <f>ROUND('[1]Sheet1'!G44,1)</f>
        <v>13.9</v>
      </c>
    </row>
    <row r="10" spans="1:2" s="17" customFormat="1" ht="29.25" customHeight="1">
      <c r="A10" s="127" t="s">
        <v>75</v>
      </c>
      <c r="B10" s="130">
        <f>ROUND('[1]Sheet1'!G45,1)</f>
        <v>11.6</v>
      </c>
    </row>
    <row r="11" spans="1:2" s="17" customFormat="1" ht="29.25" customHeight="1">
      <c r="A11" s="127" t="s">
        <v>76</v>
      </c>
      <c r="B11" s="130">
        <f>ROUND('[1]Sheet1'!G46,1)</f>
        <v>7.8</v>
      </c>
    </row>
    <row r="12" spans="1:2" s="17" customFormat="1" ht="29.25" customHeight="1">
      <c r="A12" s="127" t="s">
        <v>77</v>
      </c>
      <c r="B12" s="130">
        <f>ROUND('[1]Sheet1'!G47,1)</f>
        <v>4.8</v>
      </c>
    </row>
    <row r="13" spans="1:2" s="17" customFormat="1" ht="29.25" customHeight="1">
      <c r="A13" s="127" t="s">
        <v>78</v>
      </c>
      <c r="B13" s="130">
        <f>ROUND('[1]Sheet1'!G48,1)</f>
        <v>13.3</v>
      </c>
    </row>
    <row r="14" spans="1:2" s="17" customFormat="1" ht="29.25" customHeight="1">
      <c r="A14" s="128" t="s">
        <v>67</v>
      </c>
      <c r="B14" s="131">
        <f>ROUND('[1]Sheet1'!G49,1)</f>
        <v>13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H5" sqref="H5"/>
    </sheetView>
  </sheetViews>
  <sheetFormatPr defaultColWidth="9.140625" defaultRowHeight="14.25"/>
  <cols>
    <col min="1" max="1" width="46.28125" style="14" customWidth="1"/>
    <col min="2" max="2" width="17.7109375" style="0" customWidth="1"/>
  </cols>
  <sheetData>
    <row r="1" spans="1:2" ht="25.5">
      <c r="A1" s="419" t="s">
        <v>91</v>
      </c>
      <c r="B1" s="420"/>
    </row>
    <row r="2" spans="1:2" ht="20.25">
      <c r="A2" s="25"/>
      <c r="B2" s="167" t="s">
        <v>65</v>
      </c>
    </row>
    <row r="3" spans="1:2" s="13" customFormat="1" ht="30.75" customHeight="1">
      <c r="A3" s="247" t="s">
        <v>242</v>
      </c>
      <c r="B3" s="76" t="s">
        <v>150</v>
      </c>
    </row>
    <row r="4" spans="1:3" ht="33.75" customHeight="1">
      <c r="A4" s="133" t="s">
        <v>218</v>
      </c>
      <c r="B4" s="136">
        <f>ROUND('[1]Sheet1'!G57,1)</f>
        <v>8.8</v>
      </c>
      <c r="C4" s="1"/>
    </row>
    <row r="5" spans="1:3" ht="33.75" customHeight="1">
      <c r="A5" s="134" t="s">
        <v>92</v>
      </c>
      <c r="B5" s="79">
        <f>ROUND('[1]Sheet1'!G58,1)</f>
        <v>6.9</v>
      </c>
      <c r="C5" s="1"/>
    </row>
    <row r="6" spans="1:3" ht="33.75" customHeight="1">
      <c r="A6" s="135" t="s">
        <v>93</v>
      </c>
      <c r="B6" s="79">
        <f>ROUND('[1]Sheet1'!G59,1)</f>
        <v>4.2</v>
      </c>
      <c r="C6" s="1"/>
    </row>
    <row r="7" spans="1:3" ht="33.75" customHeight="1">
      <c r="A7" s="135" t="s">
        <v>94</v>
      </c>
      <c r="B7" s="79">
        <f>ROUND('[1]Sheet1'!G60,1)</f>
        <v>6.4</v>
      </c>
      <c r="C7" s="1"/>
    </row>
    <row r="8" spans="1:3" ht="33.75" customHeight="1">
      <c r="A8" s="135" t="s">
        <v>253</v>
      </c>
      <c r="B8" s="79">
        <f>ROUND('[1]Sheet1'!G61,1)</f>
        <v>10.3</v>
      </c>
      <c r="C8" s="1"/>
    </row>
    <row r="9" spans="1:3" ht="33.75" customHeight="1">
      <c r="A9" s="135" t="s">
        <v>95</v>
      </c>
      <c r="B9" s="79">
        <f>ROUND('[1]Sheet1'!G62,1)</f>
        <v>11.9</v>
      </c>
      <c r="C9" s="1"/>
    </row>
    <row r="10" spans="1:3" ht="33.75" customHeight="1">
      <c r="A10" s="135" t="s">
        <v>96</v>
      </c>
      <c r="B10" s="79">
        <f>ROUND('[1]Sheet1'!G63,1)</f>
        <v>12.2</v>
      </c>
      <c r="C10" s="1"/>
    </row>
    <row r="11" spans="1:3" ht="33.75" customHeight="1">
      <c r="A11" s="135" t="s">
        <v>254</v>
      </c>
      <c r="B11" s="79">
        <f>ROUND('[1]Sheet1'!G64,1)</f>
        <v>11</v>
      </c>
      <c r="C11" s="1"/>
    </row>
    <row r="12" spans="1:3" ht="33.75" customHeight="1">
      <c r="A12" s="135" t="s">
        <v>97</v>
      </c>
      <c r="B12" s="79">
        <f>ROUND('[1]Sheet1'!G65,1)</f>
        <v>10.9</v>
      </c>
      <c r="C12" s="1"/>
    </row>
    <row r="13" spans="1:3" ht="33.75" customHeight="1">
      <c r="A13" s="135" t="s">
        <v>98</v>
      </c>
      <c r="B13" s="79">
        <f>ROUND('[1]Sheet1'!G66,1)</f>
        <v>11.5</v>
      </c>
      <c r="C13" s="1"/>
    </row>
    <row r="14" spans="1:2" ht="33.75" customHeight="1">
      <c r="A14" s="135" t="s">
        <v>219</v>
      </c>
      <c r="B14" s="80">
        <f>ROUND('[1]Sheet1'!G67,1)</f>
        <v>12</v>
      </c>
    </row>
    <row r="15" spans="1:2" s="26" customFormat="1" ht="11.25">
      <c r="A15" s="421"/>
      <c r="B15" s="421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M12" sqref="M12"/>
    </sheetView>
  </sheetViews>
  <sheetFormatPr defaultColWidth="9.00390625" defaultRowHeight="14.25"/>
  <cols>
    <col min="1" max="1" width="23.421875" style="20" customWidth="1"/>
    <col min="2" max="2" width="14.8515625" style="20" customWidth="1"/>
    <col min="3" max="3" width="14.140625" style="20" customWidth="1"/>
    <col min="4" max="4" width="15.57421875" style="20" customWidth="1"/>
    <col min="5" max="5" width="14.140625" style="20" customWidth="1"/>
    <col min="6" max="6" width="11.140625" style="20" bestFit="1" customWidth="1"/>
    <col min="7" max="7" width="20.8515625" style="20" customWidth="1"/>
    <col min="8" max="8" width="13.00390625" style="20" customWidth="1"/>
    <col min="9" max="9" width="14.140625" style="20" customWidth="1"/>
    <col min="10" max="10" width="15.57421875" style="20" customWidth="1"/>
    <col min="11" max="11" width="14.140625" style="20" customWidth="1"/>
    <col min="12" max="16384" width="9.00390625" style="20" customWidth="1"/>
  </cols>
  <sheetData>
    <row r="1" spans="1:11" ht="25.5" customHeight="1">
      <c r="A1" s="425" t="s">
        <v>195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</row>
    <row r="2" spans="1:11" ht="14.25">
      <c r="A2" s="65"/>
      <c r="B2" s="65"/>
      <c r="C2" s="65"/>
      <c r="D2" s="137" t="s">
        <v>157</v>
      </c>
      <c r="E2" s="65"/>
      <c r="F2" s="65"/>
      <c r="G2" s="65"/>
      <c r="H2" s="65"/>
      <c r="I2" s="65"/>
      <c r="J2" s="137" t="s">
        <v>157</v>
      </c>
      <c r="K2" s="65"/>
    </row>
    <row r="3" spans="1:11" s="21" customFormat="1" ht="28.5" customHeight="1">
      <c r="A3" s="426"/>
      <c r="B3" s="427" t="s">
        <v>196</v>
      </c>
      <c r="C3" s="428"/>
      <c r="D3" s="428"/>
      <c r="E3" s="428"/>
      <c r="F3" s="171"/>
      <c r="G3" s="426"/>
      <c r="H3" s="428" t="s">
        <v>197</v>
      </c>
      <c r="I3" s="428"/>
      <c r="J3" s="428"/>
      <c r="K3" s="428"/>
    </row>
    <row r="4" spans="1:11" s="42" customFormat="1" ht="20.25" customHeight="1">
      <c r="A4" s="426"/>
      <c r="B4" s="168" t="s">
        <v>198</v>
      </c>
      <c r="C4" s="168" t="s">
        <v>200</v>
      </c>
      <c r="D4" s="172" t="s">
        <v>199</v>
      </c>
      <c r="E4" s="170" t="s">
        <v>201</v>
      </c>
      <c r="F4" s="171"/>
      <c r="G4" s="426"/>
      <c r="H4" s="168" t="s">
        <v>198</v>
      </c>
      <c r="I4" s="168" t="s">
        <v>202</v>
      </c>
      <c r="J4" s="172" t="s">
        <v>199</v>
      </c>
      <c r="K4" s="169" t="s">
        <v>201</v>
      </c>
    </row>
    <row r="5" spans="1:12" s="42" customFormat="1" ht="20.25" customHeight="1">
      <c r="A5" s="173" t="s">
        <v>155</v>
      </c>
      <c r="B5" s="174">
        <f>'[2]用电量'!B5</f>
        <v>103914.50219999999</v>
      </c>
      <c r="C5" s="175">
        <f>ROUND('[2]用电量'!C5,1)</f>
        <v>8.8</v>
      </c>
      <c r="D5" s="174">
        <f>'[2]用电量'!D5</f>
        <v>637200.7506</v>
      </c>
      <c r="E5" s="269">
        <f>ROUND('[2]用电量'!E5,1)</f>
        <v>5.3</v>
      </c>
      <c r="F5" s="176"/>
      <c r="G5" s="173" t="s">
        <v>155</v>
      </c>
      <c r="H5" s="174">
        <f>'[2]用电量'!H5</f>
        <v>66075.4974</v>
      </c>
      <c r="I5" s="175">
        <f>ROUND('[2]用电量'!I5,1)</f>
        <v>10.2</v>
      </c>
      <c r="J5" s="174">
        <f>'[2]用电量'!J5</f>
        <v>368979.7272</v>
      </c>
      <c r="K5" s="269">
        <f>ROUND('[2]用电量'!K5,1)</f>
        <v>4.6</v>
      </c>
      <c r="L5" s="270"/>
    </row>
    <row r="6" spans="1:13" s="21" customFormat="1" ht="20.25" customHeight="1">
      <c r="A6" s="139" t="s">
        <v>100</v>
      </c>
      <c r="B6" s="143">
        <f>'[2]用电量'!B6</f>
        <v>3150.2862999999998</v>
      </c>
      <c r="C6" s="142">
        <f>ROUND('[2]用电量'!C6,1)</f>
        <v>79.6</v>
      </c>
      <c r="D6" s="141">
        <f>'[2]用电量'!D6</f>
        <v>27066.0496</v>
      </c>
      <c r="E6" s="267">
        <f>ROUND('[2]用电量'!E6,1)</f>
        <v>41</v>
      </c>
      <c r="F6" s="138"/>
      <c r="G6" s="139" t="s">
        <v>100</v>
      </c>
      <c r="H6" s="143">
        <f>'[2]用电量'!H6</f>
        <v>750.2862999999998</v>
      </c>
      <c r="I6" s="149">
        <f>ROUND('[2]用电量'!I6,1)</f>
        <v>-57.2</v>
      </c>
      <c r="J6" s="143">
        <f>'[2]用电量'!J6</f>
        <v>24666.0496</v>
      </c>
      <c r="K6" s="144">
        <f>ROUND('[2]用电量'!K6,1)</f>
        <v>28.5</v>
      </c>
      <c r="M6" s="42"/>
    </row>
    <row r="7" spans="1:13" s="21" customFormat="1" ht="20.25" customHeight="1">
      <c r="A7" s="139" t="s">
        <v>220</v>
      </c>
      <c r="B7" s="143">
        <f>'[2]用电量'!B7</f>
        <v>53203.8382</v>
      </c>
      <c r="C7" s="142">
        <f>ROUND('[2]用电量'!C7,1)</f>
        <v>11</v>
      </c>
      <c r="D7" s="141">
        <f>'[2]用电量'!D7</f>
        <v>313451.2098</v>
      </c>
      <c r="E7" s="267">
        <f>ROUND('[2]用电量'!E7,1)</f>
        <v>4.2</v>
      </c>
      <c r="F7" s="138"/>
      <c r="G7" s="139" t="s">
        <v>220</v>
      </c>
      <c r="H7" s="143">
        <f>'[2]用电量'!H7</f>
        <v>38188.5392</v>
      </c>
      <c r="I7" s="149">
        <f>ROUND('[2]用电量'!I7,1)</f>
        <v>12</v>
      </c>
      <c r="J7" s="143">
        <f>'[2]用电量'!J7</f>
        <v>214502.7094</v>
      </c>
      <c r="K7" s="144">
        <f>ROUND('[2]用电量'!K7,1)</f>
        <v>3.2</v>
      </c>
      <c r="M7" s="42"/>
    </row>
    <row r="8" spans="1:13" s="21" customFormat="1" ht="20.25" customHeight="1">
      <c r="A8" s="139" t="s">
        <v>1</v>
      </c>
      <c r="B8" s="143">
        <f>'[2]用电量'!B8</f>
        <v>2368.758</v>
      </c>
      <c r="C8" s="142">
        <f>ROUND('[2]用电量'!C8,1)</f>
        <v>-5</v>
      </c>
      <c r="D8" s="141">
        <f>'[2]用电量'!D8</f>
        <v>13303.502</v>
      </c>
      <c r="E8" s="267">
        <f>ROUND('[2]用电量'!E8,1)</f>
        <v>2.7</v>
      </c>
      <c r="F8" s="138"/>
      <c r="G8" s="139" t="s">
        <v>1</v>
      </c>
      <c r="H8" s="143">
        <f>'[2]用电量'!H8</f>
        <v>1542.7734</v>
      </c>
      <c r="I8" s="149">
        <f>ROUND('[2]用电量'!I8,1)</f>
        <v>0.4</v>
      </c>
      <c r="J8" s="143">
        <f>'[2]用电量'!J8</f>
        <v>7396.2405</v>
      </c>
      <c r="K8" s="144">
        <f>ROUND('[2]用电量'!K8,1)</f>
        <v>3.7</v>
      </c>
      <c r="M8" s="42"/>
    </row>
    <row r="9" spans="1:13" s="21" customFormat="1" ht="20.25" customHeight="1">
      <c r="A9" s="139" t="s">
        <v>2</v>
      </c>
      <c r="B9" s="143">
        <f>'[2]用电量'!B9</f>
        <v>2202.74</v>
      </c>
      <c r="C9" s="142">
        <f>ROUND('[2]用电量'!C9,1)</f>
        <v>13.7</v>
      </c>
      <c r="D9" s="141">
        <f>'[2]用电量'!D9</f>
        <v>12221.15</v>
      </c>
      <c r="E9" s="267">
        <f>ROUND('[2]用电量'!E9,1)</f>
        <v>5.1</v>
      </c>
      <c r="F9" s="138"/>
      <c r="G9" s="139" t="s">
        <v>2</v>
      </c>
      <c r="H9" s="143">
        <f>'[2]用电量'!H9</f>
        <v>794.81</v>
      </c>
      <c r="I9" s="149">
        <f>ROUND('[2]用电量'!I9,1)</f>
        <v>17</v>
      </c>
      <c r="J9" s="143">
        <f>'[2]用电量'!J9</f>
        <v>3328.95</v>
      </c>
      <c r="K9" s="144">
        <f>ROUND('[2]用电量'!K9,1)</f>
        <v>3.1</v>
      </c>
      <c r="M9" s="42"/>
    </row>
    <row r="10" spans="1:13" s="21" customFormat="1" ht="20.25" customHeight="1">
      <c r="A10" s="139" t="s">
        <v>3</v>
      </c>
      <c r="B10" s="143">
        <f>'[2]用电量'!B10</f>
        <v>7912.229999999996</v>
      </c>
      <c r="C10" s="142">
        <f>ROUND('[2]用电量'!C10,1)</f>
        <v>-2.4</v>
      </c>
      <c r="D10" s="141">
        <f>'[2]用电量'!D10</f>
        <v>44561.5796</v>
      </c>
      <c r="E10" s="267">
        <f>ROUND('[2]用电量'!E10,1)</f>
        <v>-3.7</v>
      </c>
      <c r="F10" s="138"/>
      <c r="G10" s="139" t="s">
        <v>3</v>
      </c>
      <c r="H10" s="143">
        <f>'[2]用电量'!H10</f>
        <v>5194.0409</v>
      </c>
      <c r="I10" s="149">
        <f>ROUND('[2]用电量'!I10,1)</f>
        <v>-7.7</v>
      </c>
      <c r="J10" s="143">
        <f>'[2]用电量'!J10</f>
        <v>24225.8717</v>
      </c>
      <c r="K10" s="144">
        <f>ROUND('[2]用电量'!K10,1)</f>
        <v>-11.8</v>
      </c>
      <c r="M10" s="42"/>
    </row>
    <row r="11" spans="1:13" s="21" customFormat="1" ht="20.25" customHeight="1">
      <c r="A11" s="139" t="s">
        <v>4</v>
      </c>
      <c r="B11" s="143">
        <f>'[2]用电量'!B11</f>
        <v>5172.210000000003</v>
      </c>
      <c r="C11" s="142">
        <f>ROUND('[2]用电量'!C11,1)</f>
        <v>15.2</v>
      </c>
      <c r="D11" s="141">
        <f>'[2]用电量'!D11</f>
        <v>30310.97</v>
      </c>
      <c r="E11" s="267">
        <f>ROUND('[2]用电量'!E11,1)</f>
        <v>10.3</v>
      </c>
      <c r="F11" s="138"/>
      <c r="G11" s="139" t="s">
        <v>4</v>
      </c>
      <c r="H11" s="143">
        <f>'[2]用电量'!H11</f>
        <v>1917.86</v>
      </c>
      <c r="I11" s="149">
        <f>ROUND('[2]用电量'!I11,1)</f>
        <v>5.2</v>
      </c>
      <c r="J11" s="143">
        <f>'[2]用电量'!J11</f>
        <v>9680.52</v>
      </c>
      <c r="K11" s="144">
        <f>ROUND('[2]用电量'!K11,1)</f>
        <v>12</v>
      </c>
      <c r="M11" s="42"/>
    </row>
    <row r="12" spans="1:13" s="21" customFormat="1" ht="20.25" customHeight="1">
      <c r="A12" s="139" t="s">
        <v>5</v>
      </c>
      <c r="B12" s="143">
        <f>'[2]用电量'!B12</f>
        <v>6397.381699999998</v>
      </c>
      <c r="C12" s="142">
        <f>ROUND('[2]用电量'!C12,1)</f>
        <v>6.8</v>
      </c>
      <c r="D12" s="141">
        <f>'[2]用电量'!D12</f>
        <v>44567.7151</v>
      </c>
      <c r="E12" s="267">
        <f>ROUND('[2]用电量'!E12,1)</f>
        <v>9.1</v>
      </c>
      <c r="F12" s="138"/>
      <c r="G12" s="139" t="s">
        <v>5</v>
      </c>
      <c r="H12" s="143">
        <f>'[2]用电量'!H12</f>
        <v>2881.0433</v>
      </c>
      <c r="I12" s="149">
        <f>ROUND('[2]用电量'!I12,1)</f>
        <v>30.8</v>
      </c>
      <c r="J12" s="143">
        <f>'[2]用电量'!J12</f>
        <v>17020.8116</v>
      </c>
      <c r="K12" s="144">
        <f>ROUND('[2]用电量'!K12,1)</f>
        <v>21.9</v>
      </c>
      <c r="M12" s="42"/>
    </row>
    <row r="13" spans="1:13" s="21" customFormat="1" ht="20.25" customHeight="1">
      <c r="A13" s="139" t="s">
        <v>6</v>
      </c>
      <c r="B13" s="143">
        <f>'[2]用电量'!B13</f>
        <v>8247.190000000002</v>
      </c>
      <c r="C13" s="142">
        <f>ROUND('[2]用电量'!C13,1)</f>
        <v>4.8</v>
      </c>
      <c r="D13" s="141">
        <f>'[2]用电量'!D13</f>
        <v>60521.47</v>
      </c>
      <c r="E13" s="267">
        <f>ROUND('[2]用电量'!E13,1)</f>
        <v>7.8</v>
      </c>
      <c r="F13" s="138"/>
      <c r="G13" s="139" t="s">
        <v>6</v>
      </c>
      <c r="H13" s="143">
        <f>'[2]用电量'!H13</f>
        <v>3723.9</v>
      </c>
      <c r="I13" s="149">
        <f>ROUND('[2]用电量'!I13,1)</f>
        <v>0.8</v>
      </c>
      <c r="J13" s="143">
        <f>'[2]用电量'!J13</f>
        <v>24368.08</v>
      </c>
      <c r="K13" s="144">
        <f>ROUND('[2]用电量'!K13,1)</f>
        <v>8.2</v>
      </c>
      <c r="M13" s="42"/>
    </row>
    <row r="14" spans="1:13" s="21" customFormat="1" ht="20.25" customHeight="1">
      <c r="A14" s="139" t="s">
        <v>7</v>
      </c>
      <c r="B14" s="143">
        <f>'[2]用电量'!B14</f>
        <v>6569.510000000002</v>
      </c>
      <c r="C14" s="142">
        <f>ROUND('[2]用电量'!C14,1)</f>
        <v>-1.8</v>
      </c>
      <c r="D14" s="141">
        <f>'[2]用电量'!D14</f>
        <v>43136.48</v>
      </c>
      <c r="E14" s="267">
        <f>ROUND('[2]用电量'!E14,1)</f>
        <v>1.1</v>
      </c>
      <c r="F14" s="138"/>
      <c r="G14" s="139" t="s">
        <v>7</v>
      </c>
      <c r="H14" s="143">
        <f>'[2]用电量'!H14</f>
        <v>2870.13</v>
      </c>
      <c r="I14" s="149">
        <f>ROUND('[2]用电量'!I14,1)</f>
        <v>-3.6</v>
      </c>
      <c r="J14" s="143">
        <f>'[2]用电量'!J14</f>
        <v>15037.93</v>
      </c>
      <c r="K14" s="144">
        <f>ROUND('[2]用电量'!K14,1)</f>
        <v>-9.6</v>
      </c>
      <c r="M14" s="42"/>
    </row>
    <row r="15" spans="1:13" s="21" customFormat="1" ht="20.25" customHeight="1">
      <c r="A15" s="139" t="s">
        <v>8</v>
      </c>
      <c r="B15" s="143">
        <f>'[2]用电量'!B15</f>
        <v>7485.097999999998</v>
      </c>
      <c r="C15" s="142">
        <f>ROUND('[2]用电量'!C15,1)</f>
        <v>4.6</v>
      </c>
      <c r="D15" s="141">
        <f>'[2]用电量'!D15</f>
        <v>41342.7645</v>
      </c>
      <c r="E15" s="267">
        <f>ROUND('[2]用电量'!E15,1)</f>
        <v>1.4</v>
      </c>
      <c r="F15" s="138"/>
      <c r="G15" s="139" t="s">
        <v>8</v>
      </c>
      <c r="H15" s="143">
        <f>'[2]用电量'!H15</f>
        <v>7623.8743</v>
      </c>
      <c r="I15" s="149">
        <f>ROUND('[2]用电量'!I15,1)</f>
        <v>51.3</v>
      </c>
      <c r="J15" s="143">
        <f>'[2]用电量'!J15</f>
        <v>26345.2644</v>
      </c>
      <c r="K15" s="144">
        <f>ROUND('[2]用电量'!K15,1)</f>
        <v>10</v>
      </c>
      <c r="M15" s="42"/>
    </row>
    <row r="16" spans="1:13" s="21" customFormat="1" ht="15" customHeight="1">
      <c r="A16" s="140" t="s">
        <v>10</v>
      </c>
      <c r="B16" s="147">
        <f>'[2]用电量'!B16</f>
        <v>1205.2599999999993</v>
      </c>
      <c r="C16" s="146">
        <f>ROUND('[2]用电量'!C16,1)</f>
        <v>6.3</v>
      </c>
      <c r="D16" s="145">
        <f>'[2]用电量'!D16</f>
        <v>6717.86</v>
      </c>
      <c r="E16" s="268">
        <f>ROUND('[2]用电量'!E16,1)</f>
        <v>6.4</v>
      </c>
      <c r="F16" s="138"/>
      <c r="G16" s="140" t="s">
        <v>10</v>
      </c>
      <c r="H16" s="147">
        <f>'[2]用电量'!H16</f>
        <v>588.24</v>
      </c>
      <c r="I16" s="150">
        <f>ROUND('[2]用电量'!I16,1)</f>
        <v>6.4</v>
      </c>
      <c r="J16" s="147">
        <f>'[2]用电量'!J16</f>
        <v>2407.3</v>
      </c>
      <c r="K16" s="148">
        <f>ROUND('[2]用电量'!K16,1)</f>
        <v>10.8</v>
      </c>
      <c r="M16" s="42"/>
    </row>
    <row r="17" spans="1:11" ht="18.75">
      <c r="A17" s="422" t="s">
        <v>221</v>
      </c>
      <c r="B17" s="422"/>
      <c r="C17" s="422"/>
      <c r="D17" s="423"/>
      <c r="E17" s="423"/>
      <c r="F17" s="424"/>
      <c r="G17" s="424"/>
      <c r="H17" s="423"/>
      <c r="I17" s="423"/>
      <c r="J17" s="423"/>
      <c r="K17" s="423"/>
    </row>
  </sheetData>
  <sheetProtection/>
  <mergeCells count="6">
    <mergeCell ref="A17:K17"/>
    <mergeCell ref="A1:K1"/>
    <mergeCell ref="A3:A4"/>
    <mergeCell ref="B3:E3"/>
    <mergeCell ref="G3:G4"/>
    <mergeCell ref="H3:K3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7">
      <selection activeCell="H11" sqref="H11"/>
    </sheetView>
  </sheetViews>
  <sheetFormatPr defaultColWidth="9.140625" defaultRowHeight="14.25"/>
  <cols>
    <col min="1" max="1" width="41.140625" style="0" customWidth="1"/>
    <col min="2" max="2" width="15.140625" style="0" customWidth="1"/>
    <col min="3" max="3" width="14.28125" style="0" customWidth="1"/>
    <col min="4" max="4" width="11.140625" style="0" customWidth="1"/>
  </cols>
  <sheetData>
    <row r="1" spans="1:4" ht="25.5">
      <c r="A1" s="429" t="s">
        <v>17</v>
      </c>
      <c r="B1" s="429"/>
      <c r="C1" s="429"/>
      <c r="D1" s="429"/>
    </row>
    <row r="2" ht="14.25">
      <c r="D2" s="7" t="s">
        <v>66</v>
      </c>
    </row>
    <row r="3" spans="1:4" ht="32.25" customHeight="1">
      <c r="A3" s="249" t="s">
        <v>239</v>
      </c>
      <c r="B3" s="177" t="s">
        <v>18</v>
      </c>
      <c r="C3" s="163" t="s">
        <v>152</v>
      </c>
      <c r="D3" s="266" t="s">
        <v>158</v>
      </c>
    </row>
    <row r="4" spans="1:4" ht="29.25" customHeight="1">
      <c r="A4" s="151" t="s">
        <v>19</v>
      </c>
      <c r="B4" s="152" t="s">
        <v>20</v>
      </c>
      <c r="C4" s="158">
        <f>'[9]6月'!E4</f>
        <v>4969.296</v>
      </c>
      <c r="D4" s="82">
        <f>ROUND('[9]6月'!M4,1)</f>
        <v>4.3</v>
      </c>
    </row>
    <row r="5" spans="1:4" ht="29.25" customHeight="1">
      <c r="A5" s="153" t="s">
        <v>223</v>
      </c>
      <c r="B5" s="154" t="s">
        <v>20</v>
      </c>
      <c r="C5" s="159">
        <f>'[9]6月'!E5</f>
        <v>4968.22</v>
      </c>
      <c r="D5" s="79">
        <f>ROUND('[9]6月'!M5,1)</f>
        <v>4.4</v>
      </c>
    </row>
    <row r="6" spans="1:4" ht="29.25" customHeight="1">
      <c r="A6" s="153" t="s">
        <v>224</v>
      </c>
      <c r="B6" s="154" t="s">
        <v>20</v>
      </c>
      <c r="C6" s="159">
        <f>'[9]6月'!E6</f>
        <v>1.076</v>
      </c>
      <c r="D6" s="79">
        <f>ROUND('[9]6月'!M6,1)</f>
        <v>-33.7</v>
      </c>
    </row>
    <row r="7" spans="1:4" ht="29.25" customHeight="1">
      <c r="A7" s="155" t="s">
        <v>21</v>
      </c>
      <c r="B7" s="152" t="s">
        <v>22</v>
      </c>
      <c r="C7" s="158">
        <f>'[9]6月'!E7</f>
        <v>261357.03759999998</v>
      </c>
      <c r="D7" s="82">
        <f>ROUND('[9]6月'!M7,1)</f>
        <v>-5.8</v>
      </c>
    </row>
    <row r="8" spans="1:4" ht="29.25" customHeight="1">
      <c r="A8" s="153" t="s">
        <v>225</v>
      </c>
      <c r="B8" s="154" t="s">
        <v>22</v>
      </c>
      <c r="C8" s="159">
        <f>'[9]6月'!E8</f>
        <v>261334.22999999998</v>
      </c>
      <c r="D8" s="79">
        <f>ROUND('[9]6月'!M8,1)</f>
        <v>-5.8</v>
      </c>
    </row>
    <row r="9" spans="1:4" ht="29.25" customHeight="1">
      <c r="A9" s="153" t="s">
        <v>226</v>
      </c>
      <c r="B9" s="154" t="s">
        <v>22</v>
      </c>
      <c r="C9" s="159">
        <f>'[9]6月'!E9</f>
        <v>22.8076</v>
      </c>
      <c r="D9" s="79">
        <f>ROUND('[9]6月'!M9,1)</f>
        <v>-24.4</v>
      </c>
    </row>
    <row r="10" spans="1:4" ht="29.25" customHeight="1">
      <c r="A10" s="151" t="s">
        <v>23</v>
      </c>
      <c r="B10" s="152" t="s">
        <v>15</v>
      </c>
      <c r="C10" s="158">
        <f>'[9]6月'!E10</f>
        <v>13870.0831</v>
      </c>
      <c r="D10" s="82">
        <f>ROUND('[9]6月'!M10,1)</f>
        <v>11.9</v>
      </c>
    </row>
    <row r="11" spans="1:4" ht="29.25" customHeight="1">
      <c r="A11" s="153" t="s">
        <v>227</v>
      </c>
      <c r="B11" s="154" t="s">
        <v>15</v>
      </c>
      <c r="C11" s="159">
        <f>'[9]6月'!E11</f>
        <v>9713.08</v>
      </c>
      <c r="D11" s="79">
        <f>ROUND('[9]6月'!M11,1)</f>
        <v>18.7</v>
      </c>
    </row>
    <row r="12" spans="1:4" ht="29.25" customHeight="1">
      <c r="A12" s="153" t="s">
        <v>228</v>
      </c>
      <c r="B12" s="154" t="s">
        <v>15</v>
      </c>
      <c r="C12" s="159">
        <f>'[9]6月'!E12</f>
        <v>4157.0031</v>
      </c>
      <c r="D12" s="79">
        <f>ROUND('[9]6月'!M12,1)</f>
        <v>-1.2</v>
      </c>
    </row>
    <row r="13" spans="1:4" ht="29.25" customHeight="1">
      <c r="A13" s="155" t="s">
        <v>24</v>
      </c>
      <c r="B13" s="152" t="s">
        <v>25</v>
      </c>
      <c r="C13" s="158">
        <f>'[9]6月'!E13</f>
        <v>1859207.1425000003</v>
      </c>
      <c r="D13" s="82">
        <f>ROUND('[9]6月'!M13,1)</f>
        <v>11.2</v>
      </c>
    </row>
    <row r="14" spans="1:4" ht="29.25" customHeight="1">
      <c r="A14" s="153" t="s">
        <v>229</v>
      </c>
      <c r="B14" s="154" t="s">
        <v>25</v>
      </c>
      <c r="C14" s="159">
        <f>'[9]6月'!E14</f>
        <v>1543575.7400000002</v>
      </c>
      <c r="D14" s="79">
        <f>ROUND('[9]6月'!M14,1)</f>
        <v>14.1</v>
      </c>
    </row>
    <row r="15" spans="1:4" ht="29.25" customHeight="1">
      <c r="A15" s="153" t="s">
        <v>230</v>
      </c>
      <c r="B15" s="154" t="s">
        <v>25</v>
      </c>
      <c r="C15" s="159">
        <f>'[9]6月'!E15</f>
        <v>315631.4025</v>
      </c>
      <c r="D15" s="79">
        <f>ROUND('[9]6月'!M15,1)</f>
        <v>-1.1</v>
      </c>
    </row>
    <row r="16" spans="1:4" ht="29.25" customHeight="1">
      <c r="A16" s="155" t="s">
        <v>26</v>
      </c>
      <c r="B16" s="152" t="s">
        <v>15</v>
      </c>
      <c r="C16" s="158">
        <f>'[9]6月'!E16</f>
        <v>5182.4259</v>
      </c>
      <c r="D16" s="82">
        <f>ROUND('[9]6月'!M16,1)</f>
        <v>-4.6</v>
      </c>
    </row>
    <row r="17" spans="1:4" ht="29.25" customHeight="1">
      <c r="A17" s="156" t="s">
        <v>231</v>
      </c>
      <c r="B17" s="157" t="s">
        <v>27</v>
      </c>
      <c r="C17" s="159">
        <f>'[9]6月'!E17</f>
        <v>220129</v>
      </c>
      <c r="D17" s="80">
        <f>ROUND('[9]6月'!M17,1)</f>
        <v>89.8</v>
      </c>
    </row>
    <row r="18" spans="1:4" ht="18.75">
      <c r="A18" s="430" t="s">
        <v>28</v>
      </c>
      <c r="B18" s="430"/>
      <c r="C18" s="430"/>
      <c r="D18" s="430"/>
    </row>
  </sheetData>
  <sheetProtection/>
  <mergeCells count="2">
    <mergeCell ref="A1:D1"/>
    <mergeCell ref="A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A16" sqref="A16:IV16"/>
    </sheetView>
  </sheetViews>
  <sheetFormatPr defaultColWidth="9.140625" defaultRowHeight="14.25"/>
  <cols>
    <col min="1" max="1" width="35.140625" style="0" customWidth="1"/>
    <col min="2" max="2" width="16.8515625" style="0" customWidth="1"/>
    <col min="3" max="3" width="15.57421875" style="0" customWidth="1"/>
    <col min="4" max="4" width="8.7109375" style="0" bestFit="1" customWidth="1"/>
    <col min="5" max="5" width="6.8515625" style="1" bestFit="1" customWidth="1"/>
  </cols>
  <sheetData>
    <row r="1" spans="1:5" ht="25.5">
      <c r="A1" s="429" t="s">
        <v>12</v>
      </c>
      <c r="B1" s="429"/>
      <c r="C1" s="429"/>
      <c r="D1" s="59"/>
      <c r="E1" s="59"/>
    </row>
    <row r="3" spans="1:3" ht="18.75">
      <c r="A3" s="160"/>
      <c r="B3" s="431" t="s">
        <v>162</v>
      </c>
      <c r="C3" s="431"/>
    </row>
    <row r="4" spans="1:5" ht="24.75" customHeight="1">
      <c r="A4" s="250" t="s">
        <v>239</v>
      </c>
      <c r="B4" s="163" t="s">
        <v>152</v>
      </c>
      <c r="C4" s="164" t="s">
        <v>150</v>
      </c>
      <c r="E4"/>
    </row>
    <row r="5" spans="1:3" s="2" customFormat="1" ht="23.25" customHeight="1">
      <c r="A5" s="165" t="s">
        <v>107</v>
      </c>
      <c r="B5" s="238">
        <v>1075.8606</v>
      </c>
      <c r="C5" s="239">
        <v>14.3</v>
      </c>
    </row>
    <row r="6" spans="1:3" s="2" customFormat="1" ht="23.25" customHeight="1">
      <c r="A6" s="161" t="s">
        <v>101</v>
      </c>
      <c r="B6" s="279"/>
      <c r="C6" s="193" t="s">
        <v>305</v>
      </c>
    </row>
    <row r="7" spans="1:3" s="2" customFormat="1" ht="23.25" customHeight="1">
      <c r="A7" s="161" t="s">
        <v>108</v>
      </c>
      <c r="B7" s="279">
        <v>509.5999</v>
      </c>
      <c r="C7" s="193">
        <v>36.4</v>
      </c>
    </row>
    <row r="8" spans="1:3" s="2" customFormat="1" ht="23.25" customHeight="1">
      <c r="A8" s="161" t="s">
        <v>109</v>
      </c>
      <c r="B8" s="279">
        <v>566.2607</v>
      </c>
      <c r="C8" s="193">
        <v>-0.2</v>
      </c>
    </row>
    <row r="9" spans="1:3" s="2" customFormat="1" ht="23.25" customHeight="1">
      <c r="A9" s="161" t="s">
        <v>110</v>
      </c>
      <c r="B9" s="279">
        <v>535.7595</v>
      </c>
      <c r="C9" s="193">
        <v>10.6</v>
      </c>
    </row>
    <row r="10" spans="1:3" s="2" customFormat="1" ht="23.25" customHeight="1">
      <c r="A10" s="161" t="s">
        <v>102</v>
      </c>
      <c r="B10" s="279"/>
      <c r="C10" s="193" t="s">
        <v>305</v>
      </c>
    </row>
    <row r="11" spans="1:3" s="2" customFormat="1" ht="23.25" customHeight="1">
      <c r="A11" s="161" t="s">
        <v>111</v>
      </c>
      <c r="B11" s="279">
        <v>12.7774</v>
      </c>
      <c r="C11" s="193">
        <v>155.3</v>
      </c>
    </row>
    <row r="12" spans="1:3" s="2" customFormat="1" ht="23.25" customHeight="1">
      <c r="A12" s="161" t="s">
        <v>112</v>
      </c>
      <c r="B12" s="279">
        <v>1063.0832</v>
      </c>
      <c r="C12" s="193">
        <v>13.6</v>
      </c>
    </row>
    <row r="13" spans="1:3" s="2" customFormat="1" ht="23.25" customHeight="1">
      <c r="A13" s="161" t="s">
        <v>103</v>
      </c>
      <c r="B13" s="279"/>
      <c r="C13" s="193" t="s">
        <v>305</v>
      </c>
    </row>
    <row r="14" spans="1:3" s="2" customFormat="1" ht="23.25" customHeight="1">
      <c r="A14" s="161" t="s">
        <v>113</v>
      </c>
      <c r="B14" s="279">
        <v>53.2821</v>
      </c>
      <c r="C14" s="193">
        <v>27.8</v>
      </c>
    </row>
    <row r="15" spans="1:3" s="2" customFormat="1" ht="23.25" customHeight="1">
      <c r="A15" s="161" t="s">
        <v>114</v>
      </c>
      <c r="B15" s="279">
        <v>404.4553</v>
      </c>
      <c r="C15" s="193">
        <v>-3.3</v>
      </c>
    </row>
    <row r="16" spans="1:3" s="2" customFormat="1" ht="23.25" customHeight="1">
      <c r="A16" s="161" t="s">
        <v>115</v>
      </c>
      <c r="B16" s="279">
        <v>618.1232</v>
      </c>
      <c r="C16" s="193">
        <v>28.5</v>
      </c>
    </row>
    <row r="17" spans="1:3" s="2" customFormat="1" ht="23.25" customHeight="1">
      <c r="A17" s="161" t="s">
        <v>104</v>
      </c>
      <c r="B17" s="279"/>
      <c r="C17" s="193" t="s">
        <v>305</v>
      </c>
    </row>
    <row r="18" spans="1:5" s="2" customFormat="1" ht="20.25">
      <c r="A18" s="161" t="s">
        <v>116</v>
      </c>
      <c r="B18" s="279">
        <v>389.0328</v>
      </c>
      <c r="C18" s="193">
        <v>5.5</v>
      </c>
      <c r="D18"/>
      <c r="E18" s="1"/>
    </row>
    <row r="19" spans="1:6" ht="20.25">
      <c r="A19" s="161" t="s">
        <v>117</v>
      </c>
      <c r="B19" s="279">
        <v>83.7762</v>
      </c>
      <c r="C19" s="193">
        <v>18.3</v>
      </c>
      <c r="F19" s="2"/>
    </row>
    <row r="20" spans="1:6" ht="20.25">
      <c r="A20" s="161" t="s">
        <v>118</v>
      </c>
      <c r="B20" s="279">
        <v>100.9793</v>
      </c>
      <c r="C20" s="193">
        <v>24.8</v>
      </c>
      <c r="F20" s="2"/>
    </row>
    <row r="21" spans="1:6" ht="20.25">
      <c r="A21" s="161" t="s">
        <v>119</v>
      </c>
      <c r="B21" s="279">
        <v>393.7764</v>
      </c>
      <c r="C21" s="193">
        <v>94.3</v>
      </c>
      <c r="F21" s="2"/>
    </row>
    <row r="22" spans="1:6" ht="20.25">
      <c r="A22" s="161" t="s">
        <v>125</v>
      </c>
      <c r="B22" s="279">
        <v>72.2434</v>
      </c>
      <c r="C22" s="193">
        <v>84.6</v>
      </c>
      <c r="F22" s="2"/>
    </row>
    <row r="23" spans="1:6" s="6" customFormat="1" ht="14.25" customHeight="1">
      <c r="A23" s="258" t="s">
        <v>276</v>
      </c>
      <c r="B23" s="279">
        <v>221.3699</v>
      </c>
      <c r="C23" s="193">
        <v>-18.87414694498011</v>
      </c>
      <c r="D23"/>
      <c r="E23" s="1"/>
      <c r="F23" s="2"/>
    </row>
    <row r="24" spans="1:6" s="6" customFormat="1" ht="20.25">
      <c r="A24" s="334" t="s">
        <v>306</v>
      </c>
      <c r="B24" s="279">
        <v>308.7432</v>
      </c>
      <c r="C24" s="193">
        <v>18.027778329966665</v>
      </c>
      <c r="D24"/>
      <c r="E24" s="1"/>
      <c r="F24" s="2"/>
    </row>
    <row r="25" spans="1:6" ht="20.25">
      <c r="A25" s="161" t="s">
        <v>120</v>
      </c>
      <c r="B25" s="279">
        <v>59.4919</v>
      </c>
      <c r="C25" s="193">
        <v>10.4</v>
      </c>
      <c r="F25" s="2"/>
    </row>
    <row r="26" spans="1:6" ht="20.25">
      <c r="A26" s="161" t="s">
        <v>105</v>
      </c>
      <c r="B26" s="279"/>
      <c r="C26" s="193" t="s">
        <v>305</v>
      </c>
      <c r="F26" s="2"/>
    </row>
    <row r="27" spans="1:6" ht="20.25">
      <c r="A27" s="161" t="s">
        <v>121</v>
      </c>
      <c r="B27" s="279">
        <v>573.1443</v>
      </c>
      <c r="C27" s="193">
        <v>27.7</v>
      </c>
      <c r="F27" s="2"/>
    </row>
    <row r="28" spans="1:6" ht="20.25">
      <c r="A28" s="161" t="s">
        <v>122</v>
      </c>
      <c r="B28" s="279">
        <v>153.4196</v>
      </c>
      <c r="C28" s="193">
        <v>48.1</v>
      </c>
      <c r="F28" s="2"/>
    </row>
    <row r="29" spans="1:6" ht="20.25">
      <c r="A29" s="161" t="s">
        <v>123</v>
      </c>
      <c r="B29" s="279">
        <v>199.7027</v>
      </c>
      <c r="C29" s="193">
        <v>-8.1</v>
      </c>
      <c r="F29" s="2"/>
    </row>
    <row r="30" spans="1:6" ht="20.25">
      <c r="A30" s="162" t="s">
        <v>124</v>
      </c>
      <c r="B30" s="280">
        <v>149.594</v>
      </c>
      <c r="C30" s="195">
        <v>-12.6</v>
      </c>
      <c r="F30" s="2"/>
    </row>
  </sheetData>
  <sheetProtection/>
  <mergeCells count="2">
    <mergeCell ref="B3:C3"/>
    <mergeCell ref="A1:C1"/>
  </mergeCells>
  <printOptions horizontalCentered="1"/>
  <pageMargins left="0.6673611111111111" right="0.7479166666666667" top="0.8659722222222223" bottom="0.9840277777777777" header="0.5111111111111111" footer="0.511111111111111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4" sqref="D4"/>
    </sheetView>
  </sheetViews>
  <sheetFormatPr defaultColWidth="9.140625" defaultRowHeight="14.25"/>
  <cols>
    <col min="1" max="1" width="29.140625" style="0" customWidth="1"/>
    <col min="2" max="2" width="13.8515625" style="61" customWidth="1"/>
    <col min="3" max="3" width="14.00390625" style="0" customWidth="1"/>
    <col min="4" max="4" width="13.7109375" style="0" customWidth="1"/>
    <col min="5" max="5" width="10.421875" style="0" customWidth="1"/>
    <col min="6" max="6" width="9.28125" style="0" customWidth="1"/>
  </cols>
  <sheetData>
    <row r="1" spans="1:6" ht="25.5">
      <c r="A1" s="432" t="s">
        <v>29</v>
      </c>
      <c r="B1" s="432"/>
      <c r="C1" s="432"/>
      <c r="D1" s="432"/>
      <c r="E1" s="62"/>
      <c r="F1" s="62"/>
    </row>
    <row r="2" spans="1:6" ht="18.75">
      <c r="A2" s="160"/>
      <c r="B2" s="178"/>
      <c r="C2" s="160"/>
      <c r="D2" s="187" t="s">
        <v>66</v>
      </c>
      <c r="E2" s="60"/>
      <c r="F2" s="60"/>
    </row>
    <row r="3" spans="1:4" ht="36.75" customHeight="1">
      <c r="A3" s="251" t="s">
        <v>243</v>
      </c>
      <c r="B3" s="188" t="s">
        <v>137</v>
      </c>
      <c r="C3" s="188" t="s">
        <v>152</v>
      </c>
      <c r="D3" s="164" t="s">
        <v>150</v>
      </c>
    </row>
    <row r="4" spans="1:4" s="7" customFormat="1" ht="28.5" customHeight="1">
      <c r="A4" s="179" t="s">
        <v>139</v>
      </c>
      <c r="B4" s="180" t="s">
        <v>138</v>
      </c>
      <c r="C4" s="181">
        <f>'[4]1、X40034_2017年6月'!$D5/10000</f>
        <v>59.4919</v>
      </c>
      <c r="D4" s="182">
        <f>ROUND('[4]1、X40034_2017年6月'!$F5,1)</f>
        <v>10.4</v>
      </c>
    </row>
    <row r="5" spans="1:7" ht="28.5" customHeight="1">
      <c r="A5" s="183" t="s">
        <v>135</v>
      </c>
      <c r="B5" s="154" t="s">
        <v>138</v>
      </c>
      <c r="C5" s="281">
        <f>'[4]1、X40034_2017年6月'!$D6/10000</f>
        <v>46.5466</v>
      </c>
      <c r="D5" s="282">
        <f>ROUND('[4]1、X40034_2017年6月'!$F6,1)</f>
        <v>10.6</v>
      </c>
      <c r="F5" s="7"/>
      <c r="G5" s="7"/>
    </row>
    <row r="6" spans="1:7" ht="28.5" customHeight="1">
      <c r="A6" s="183" t="s">
        <v>136</v>
      </c>
      <c r="B6" s="184" t="s">
        <v>138</v>
      </c>
      <c r="C6" s="281">
        <f>'[4]1、X40034_2017年6月'!$D7/10000</f>
        <v>3.1786</v>
      </c>
      <c r="D6" s="282">
        <f>ROUND('[4]1、X40034_2017年6月'!$F7,1)</f>
        <v>-44.7</v>
      </c>
      <c r="F6" s="7"/>
      <c r="G6" s="7"/>
    </row>
    <row r="7" spans="1:4" s="7" customFormat="1" ht="28.5" customHeight="1">
      <c r="A7" s="155" t="s">
        <v>142</v>
      </c>
      <c r="B7" s="185" t="s">
        <v>141</v>
      </c>
      <c r="C7" s="254">
        <f>'[4]1、X40034_2017年6月'!$D8/10000</f>
        <v>231.5583</v>
      </c>
      <c r="D7" s="255">
        <f>ROUND('[4]1、X40034_2017年6月'!$F8,1)</f>
        <v>41.9</v>
      </c>
    </row>
    <row r="8" spans="1:7" ht="28.5" customHeight="1">
      <c r="A8" s="183" t="s">
        <v>135</v>
      </c>
      <c r="B8" s="184" t="s">
        <v>141</v>
      </c>
      <c r="C8" s="281">
        <f>'[4]1、X40034_2017年6月'!$D9/10000</f>
        <v>218.8563</v>
      </c>
      <c r="D8" s="282">
        <f>ROUND('[4]1、X40034_2017年6月'!$F9,1)</f>
        <v>44.9</v>
      </c>
      <c r="F8" s="7"/>
      <c r="G8" s="7"/>
    </row>
    <row r="9" spans="1:7" ht="28.5" customHeight="1">
      <c r="A9" s="155" t="s">
        <v>143</v>
      </c>
      <c r="B9" s="185" t="s">
        <v>144</v>
      </c>
      <c r="C9" s="254">
        <f>'[4]1、X40034_2017年6月'!$D10/10000</f>
        <v>109.4798</v>
      </c>
      <c r="D9" s="255">
        <f>ROUND('[4]1、X40034_2017年6月'!$F10,1)</f>
        <v>67.4</v>
      </c>
      <c r="F9" s="7"/>
      <c r="G9" s="7"/>
    </row>
    <row r="10" spans="1:4" s="7" customFormat="1" ht="28.5" customHeight="1">
      <c r="A10" s="183" t="s">
        <v>135</v>
      </c>
      <c r="B10" s="184" t="s">
        <v>144</v>
      </c>
      <c r="C10" s="281">
        <f>'[4]1、X40034_2017年6月'!$D11/10000</f>
        <v>99.9623</v>
      </c>
      <c r="D10" s="282">
        <f>ROUND('[4]1、X40034_2017年6月'!$F11,1)</f>
        <v>70.7</v>
      </c>
    </row>
    <row r="11" spans="1:8" ht="28.5" customHeight="1">
      <c r="A11" s="252" t="s">
        <v>145</v>
      </c>
      <c r="B11" s="253" t="s">
        <v>140</v>
      </c>
      <c r="C11" s="254">
        <f>'[4]1、X40034_2017年6月'!$D12/10000</f>
        <v>1405.0391</v>
      </c>
      <c r="D11" s="255">
        <f>ROUND('[4]1、X40034_2017年6月'!$F12,1)</f>
        <v>9.6</v>
      </c>
      <c r="F11" s="7"/>
      <c r="G11" s="7"/>
      <c r="H11" s="7"/>
    </row>
    <row r="12" spans="1:8" ht="28.5" customHeight="1">
      <c r="A12" s="183" t="s">
        <v>135</v>
      </c>
      <c r="B12" s="184" t="s">
        <v>140</v>
      </c>
      <c r="C12" s="281">
        <f>'[4]1、X40034_2017年6月'!$D13/10000</f>
        <v>1087.4925</v>
      </c>
      <c r="D12" s="282">
        <f>ROUND('[4]1、X40034_2017年6月'!$F13,1)</f>
        <v>10.8</v>
      </c>
      <c r="F12" s="7"/>
      <c r="G12" s="7"/>
      <c r="H12" s="7"/>
    </row>
    <row r="13" spans="1:4" s="7" customFormat="1" ht="28.5" customHeight="1">
      <c r="A13" s="252" t="s">
        <v>146</v>
      </c>
      <c r="B13" s="253" t="s">
        <v>140</v>
      </c>
      <c r="C13" s="254">
        <f>'[4]1、X40034_2017年6月'!$D14/10000</f>
        <v>211.3593</v>
      </c>
      <c r="D13" s="255">
        <f>ROUND('[4]1、X40034_2017年6月'!$F14,1)</f>
        <v>12.3</v>
      </c>
    </row>
    <row r="14" spans="1:8" ht="28.5" customHeight="1">
      <c r="A14" s="183" t="s">
        <v>135</v>
      </c>
      <c r="B14" s="184" t="s">
        <v>140</v>
      </c>
      <c r="C14" s="281">
        <f>'[4]1、X40034_2017年6月'!$D15/10000</f>
        <v>177.7065</v>
      </c>
      <c r="D14" s="282">
        <f>ROUND('[4]1、X40034_2017年6月'!$F15,1)</f>
        <v>19.1</v>
      </c>
      <c r="F14" s="7"/>
      <c r="G14" s="7"/>
      <c r="H14" s="7"/>
    </row>
    <row r="15" spans="1:8" ht="28.5" customHeight="1">
      <c r="A15" s="252" t="s">
        <v>147</v>
      </c>
      <c r="B15" s="253" t="s">
        <v>140</v>
      </c>
      <c r="C15" s="254">
        <f>'[4]1、X40034_2017年6月'!$D16/10000</f>
        <v>98.7055</v>
      </c>
      <c r="D15" s="255">
        <f>ROUND('[4]1、X40034_2017年6月'!$F16,1)</f>
        <v>-15.6</v>
      </c>
      <c r="F15" s="7"/>
      <c r="G15" s="7"/>
      <c r="H15" s="7"/>
    </row>
    <row r="16" spans="1:7" ht="28.5" customHeight="1">
      <c r="A16" s="183" t="s">
        <v>135</v>
      </c>
      <c r="B16" s="184" t="s">
        <v>140</v>
      </c>
      <c r="C16" s="281">
        <f>'[4]1、X40034_2017年6月'!$D17/10000</f>
        <v>86.0719</v>
      </c>
      <c r="D16" s="282">
        <f>ROUND('[4]1、X40034_2017年6月'!$F17,1)</f>
        <v>-12.4</v>
      </c>
      <c r="F16" s="7"/>
      <c r="G16" s="7"/>
    </row>
    <row r="17" spans="1:7" ht="28.5" customHeight="1">
      <c r="A17" s="252" t="s">
        <v>148</v>
      </c>
      <c r="B17" s="253" t="s">
        <v>140</v>
      </c>
      <c r="C17" s="254">
        <f>'[4]1、X40034_2017年6月'!$D22/10000</f>
        <v>193.9626</v>
      </c>
      <c r="D17" s="255">
        <f>ROUND('[4]1、X40034_2017年6月'!$F22,1)</f>
        <v>-15.1</v>
      </c>
      <c r="F17" s="7"/>
      <c r="G17" s="7"/>
    </row>
    <row r="18" spans="1:7" ht="28.5" customHeight="1">
      <c r="A18" s="156" t="s">
        <v>135</v>
      </c>
      <c r="B18" s="186" t="s">
        <v>140</v>
      </c>
      <c r="C18" s="283">
        <f>'[4]1、X40034_2017年6月'!$D23/10000</f>
        <v>118.9445</v>
      </c>
      <c r="D18" s="284">
        <f>ROUND('[4]1、X40034_2017年6月'!$F23,1)</f>
        <v>-27.4</v>
      </c>
      <c r="F18" s="7"/>
      <c r="G18" s="7"/>
    </row>
    <row r="19" spans="1:4" ht="18.75">
      <c r="A19" s="160"/>
      <c r="B19" s="178"/>
      <c r="C19" s="160"/>
      <c r="D19" s="160"/>
    </row>
    <row r="20" spans="1:4" ht="18.75">
      <c r="A20" s="160"/>
      <c r="B20" s="178"/>
      <c r="C20" s="160"/>
      <c r="D20" s="160"/>
    </row>
    <row r="21" spans="1:4" ht="18.75">
      <c r="A21" s="160"/>
      <c r="B21" s="178"/>
      <c r="C21" s="160"/>
      <c r="D21" s="160"/>
    </row>
    <row r="22" spans="1:4" ht="18.75">
      <c r="A22" s="160"/>
      <c r="B22" s="178"/>
      <c r="C22" s="160"/>
      <c r="D22" s="160"/>
    </row>
    <row r="23" spans="1:4" ht="18.75">
      <c r="A23" s="160"/>
      <c r="B23" s="178"/>
      <c r="C23" s="160"/>
      <c r="D23" s="160"/>
    </row>
    <row r="24" spans="1:4" ht="18.75">
      <c r="A24" s="160"/>
      <c r="B24" s="178"/>
      <c r="C24" s="160"/>
      <c r="D24" s="160"/>
    </row>
    <row r="25" spans="1:4" ht="18.75">
      <c r="A25" s="160"/>
      <c r="B25" s="178"/>
      <c r="C25" s="160"/>
      <c r="D25" s="160"/>
    </row>
    <row r="26" spans="1:4" ht="18.75">
      <c r="A26" s="160"/>
      <c r="B26" s="178"/>
      <c r="C26" s="160"/>
      <c r="D26" s="160"/>
    </row>
    <row r="27" spans="1:4" ht="18.75">
      <c r="A27" s="160"/>
      <c r="B27" s="178"/>
      <c r="C27" s="160"/>
      <c r="D27" s="160"/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5" sqref="B5"/>
    </sheetView>
  </sheetViews>
  <sheetFormatPr defaultColWidth="9.140625" defaultRowHeight="14.25"/>
  <cols>
    <col min="1" max="1" width="37.140625" style="0" customWidth="1"/>
    <col min="2" max="2" width="18.00390625" style="0" customWidth="1"/>
    <col min="3" max="3" width="12.57421875" style="0" customWidth="1"/>
  </cols>
  <sheetData>
    <row r="1" spans="1:3" ht="19.5" customHeight="1">
      <c r="A1" s="433" t="s">
        <v>214</v>
      </c>
      <c r="B1" s="434"/>
      <c r="C1" s="434"/>
    </row>
    <row r="2" spans="1:3" ht="14.25">
      <c r="A2" s="63"/>
      <c r="B2" s="63"/>
      <c r="C2" s="63"/>
    </row>
    <row r="3" spans="1:3" ht="18.75">
      <c r="A3" s="435"/>
      <c r="B3" s="435"/>
      <c r="C3" s="202" t="s">
        <v>162</v>
      </c>
    </row>
    <row r="4" spans="1:3" ht="24" customHeight="1">
      <c r="A4" s="246" t="s">
        <v>239</v>
      </c>
      <c r="B4" s="203" t="s">
        <v>151</v>
      </c>
      <c r="C4" s="204" t="s">
        <v>106</v>
      </c>
    </row>
    <row r="5" spans="1:3" ht="24.75" customHeight="1">
      <c r="A5" s="292" t="s">
        <v>232</v>
      </c>
      <c r="B5" s="293">
        <f>'[7]Sheet1'!B21/10000</f>
        <v>595.7787</v>
      </c>
      <c r="C5" s="294">
        <f>ROUND('[7]Sheet1'!D21,1)</f>
        <v>11.3</v>
      </c>
    </row>
    <row r="6" spans="1:3" ht="24.75" customHeight="1">
      <c r="A6" s="197" t="s">
        <v>215</v>
      </c>
      <c r="B6" s="240"/>
      <c r="C6" s="291"/>
    </row>
    <row r="7" spans="1:3" ht="24.75" customHeight="1">
      <c r="A7" s="198" t="s">
        <v>166</v>
      </c>
      <c r="B7" s="240">
        <f>'[7]Sheet1'!B23/10000</f>
        <v>521.5248</v>
      </c>
      <c r="C7" s="291">
        <f>ROUND('[7]Sheet1'!D23,1)</f>
        <v>11.2</v>
      </c>
    </row>
    <row r="8" spans="1:3" ht="24.75" customHeight="1">
      <c r="A8" s="198" t="s">
        <v>167</v>
      </c>
      <c r="B8" s="240">
        <f>'[7]Sheet1'!B24/10000</f>
        <v>74.2539</v>
      </c>
      <c r="C8" s="291">
        <f>ROUND('[7]Sheet1'!D24,1)</f>
        <v>11.9</v>
      </c>
    </row>
    <row r="9" spans="1:3" ht="24.75" customHeight="1">
      <c r="A9" s="197" t="s">
        <v>216</v>
      </c>
      <c r="B9" s="240"/>
      <c r="C9" s="291"/>
    </row>
    <row r="10" spans="1:3" ht="24.75" customHeight="1">
      <c r="A10" s="198" t="s">
        <v>168</v>
      </c>
      <c r="B10" s="240">
        <f>'[7]Sheet1'!B26/10000</f>
        <v>513.3959</v>
      </c>
      <c r="C10" s="291">
        <f>ROUND('[7]Sheet1'!D26,1)</f>
        <v>11.1</v>
      </c>
    </row>
    <row r="11" spans="1:3" ht="24.75" customHeight="1">
      <c r="A11" s="198" t="s">
        <v>169</v>
      </c>
      <c r="B11" s="240">
        <f>'[7]Sheet1'!B27/10000</f>
        <v>82.3828</v>
      </c>
      <c r="C11" s="291">
        <f>ROUND('[7]Sheet1'!D27,1)</f>
        <v>12.6</v>
      </c>
    </row>
    <row r="12" spans="1:3" ht="24.75" customHeight="1">
      <c r="A12" s="199"/>
      <c r="B12" s="189"/>
      <c r="C12" s="190"/>
    </row>
    <row r="13" spans="1:4" ht="24.75" customHeight="1">
      <c r="A13" s="199" t="s">
        <v>233</v>
      </c>
      <c r="B13" s="191"/>
      <c r="C13" s="192"/>
      <c r="D13" s="1"/>
    </row>
    <row r="14" spans="1:3" ht="24.75" customHeight="1">
      <c r="A14" s="200" t="s">
        <v>203</v>
      </c>
      <c r="B14" s="97">
        <f>'[3]总人数和旅游总收入表'!B13</f>
        <v>2448.702930643303</v>
      </c>
      <c r="C14" s="98">
        <f>ROUND('[3]总人数和旅游总收入表'!C13,1)</f>
        <v>16</v>
      </c>
    </row>
    <row r="15" spans="1:3" ht="24.75" customHeight="1">
      <c r="A15" s="200" t="s">
        <v>204</v>
      </c>
      <c r="B15" s="97">
        <f>'[3]入境报表格式'!$B$25/10000</f>
        <v>11.4555</v>
      </c>
      <c r="C15" s="193">
        <f>ROUND('[3]入境报表格式'!$C$25,1)</f>
        <v>-10.6</v>
      </c>
    </row>
    <row r="16" spans="1:3" ht="24.75" customHeight="1">
      <c r="A16" s="200" t="s">
        <v>205</v>
      </c>
      <c r="B16" s="97">
        <f>'[3]总人数和旅游总收入表'!$D$13</f>
        <v>200.4295336667473</v>
      </c>
      <c r="C16" s="193">
        <f>ROUND('[3]总人数和旅游总收入表'!$E$13,1)</f>
        <v>27.1</v>
      </c>
    </row>
    <row r="17" spans="1:3" ht="24.75" customHeight="1">
      <c r="A17" s="201" t="s">
        <v>206</v>
      </c>
      <c r="B17" s="278">
        <f>'[3]入境报表格式'!$F$25</f>
        <v>5025.008629</v>
      </c>
      <c r="C17" s="195">
        <f>ROUND('[3]入境报表格式'!$G$25,1)</f>
        <v>-30.6</v>
      </c>
    </row>
    <row r="18" spans="1:3" ht="19.5">
      <c r="A18" s="160" t="s">
        <v>134</v>
      </c>
      <c r="B18" s="196"/>
      <c r="C18" s="196"/>
    </row>
  </sheetData>
  <sheetProtection/>
  <mergeCells count="2">
    <mergeCell ref="A1:C1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xiekang</cp:lastModifiedBy>
  <cp:lastPrinted>2017-04-19T01:06:54Z</cp:lastPrinted>
  <dcterms:created xsi:type="dcterms:W3CDTF">2003-01-07T10:46:14Z</dcterms:created>
  <dcterms:modified xsi:type="dcterms:W3CDTF">2017-07-21T03:34:07Z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