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7950" tabRatio="940" activeTab="0"/>
  </bookViews>
  <sheets>
    <sheet name="主要经济指标" sheetId="1" r:id="rId1"/>
    <sheet name="农业及农产品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交通运输" sheetId="7" r:id="rId7"/>
    <sheet name="固定资产投资" sheetId="8" r:id="rId8"/>
    <sheet name="商品房建设与销售" sheetId="9" r:id="rId9"/>
    <sheet name="国内贸易、旅游" sheetId="10" r:id="rId10"/>
    <sheet name="热点商品" sheetId="11" r:id="rId11"/>
    <sheet name="对外贸易" sheetId="12" r:id="rId12"/>
    <sheet name="财政金融" sheetId="13" r:id="rId13"/>
    <sheet name="人民生活和物价" sheetId="14" r:id="rId14"/>
    <sheet name="县市1" sheetId="15" r:id="rId15"/>
    <sheet name="县市2" sheetId="16" r:id="rId16"/>
    <sheet name="省1" sheetId="17" r:id="rId17"/>
    <sheet name="省2" sheetId="18" r:id="rId18"/>
    <sheet name="长2 " sheetId="19" r:id="rId19"/>
    <sheet name="区域中心城市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/>
  <calcPr fullCalcOnLoad="1"/>
</workbook>
</file>

<file path=xl/sharedStrings.xml><?xml version="1.0" encoding="utf-8"?>
<sst xmlns="http://schemas.openxmlformats.org/spreadsheetml/2006/main" count="610" uniqueCount="335">
  <si>
    <t>1-12月岳阳市主要经济指标完成情况表</t>
  </si>
  <si>
    <t>主要指标</t>
  </si>
  <si>
    <t>单 位</t>
  </si>
  <si>
    <t>累计</t>
  </si>
  <si>
    <t>增 速（%）</t>
  </si>
  <si>
    <t>生产总值</t>
  </si>
  <si>
    <t>亿元</t>
  </si>
  <si>
    <t xml:space="preserve">  第一产业</t>
  </si>
  <si>
    <t xml:space="preserve">  第二产业</t>
  </si>
  <si>
    <t xml:space="preserve">  第三产业</t>
  </si>
  <si>
    <t>公共财政预算收入</t>
  </si>
  <si>
    <t>地方公共财政预算收入</t>
  </si>
  <si>
    <t>一般公共预算支出</t>
  </si>
  <si>
    <t>全社会用电量</t>
  </si>
  <si>
    <t>亿千瓦时</t>
  </si>
  <si>
    <t xml:space="preserve">  工业用电量</t>
  </si>
  <si>
    <t>规模以上工业增加值</t>
  </si>
  <si>
    <t>—</t>
  </si>
  <si>
    <t>固定资产投资</t>
  </si>
  <si>
    <t xml:space="preserve">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</si>
  <si>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</si>
  <si>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</si>
  <si>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</si>
  <si>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</si>
  <si>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</si>
  <si>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进出口总值</t>
  </si>
  <si>
    <t xml:space="preserve">  出口总值</t>
  </si>
  <si>
    <t xml:space="preserve">  进口总值</t>
  </si>
  <si>
    <t>实际利用内资</t>
  </si>
  <si>
    <t>实际利用外商直接投资</t>
  </si>
  <si>
    <t>亿美元</t>
  </si>
  <si>
    <t>金融机构存款余额</t>
  </si>
  <si>
    <t xml:space="preserve">  住户存款余额</t>
  </si>
  <si>
    <t>金融机构贷款余额</t>
  </si>
  <si>
    <t>居民消费价格总指数</t>
  </si>
  <si>
    <t>%</t>
  </si>
  <si>
    <t>居民可支配收入</t>
  </si>
  <si>
    <t>元</t>
  </si>
  <si>
    <t xml:space="preserve">  城镇居民人均可支配收入</t>
  </si>
  <si>
    <t xml:space="preserve">  农村居民人均可支配收入</t>
  </si>
  <si>
    <t>农业及农产品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</si>
  <si>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</si>
  <si>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t>计量单位</t>
  </si>
  <si>
    <t>总量</t>
  </si>
  <si>
    <t xml:space="preserve"> 增幅</t>
  </si>
  <si>
    <r>
      <t>1</t>
    </r>
    <r>
      <rPr>
        <b/>
        <sz val="14"/>
        <rFont val="宋体"/>
        <family val="0"/>
      </rPr>
      <t>、农林牧渔业增加值（现价）</t>
    </r>
  </si>
  <si>
    <t>2、农林牧渔业总产值（现价）</t>
  </si>
  <si>
    <t xml:space="preserve">   其中：农业产值</t>
  </si>
  <si>
    <t xml:space="preserve">        林业产值</t>
  </si>
  <si>
    <t xml:space="preserve">        牧业产值</t>
  </si>
  <si>
    <t xml:space="preserve">        渔业产值</t>
  </si>
  <si>
    <t xml:space="preserve">        农林牧渔服务业产值</t>
  </si>
  <si>
    <t xml:space="preserve">    出栏生猪</t>
  </si>
  <si>
    <t>万头</t>
  </si>
  <si>
    <t xml:space="preserve">    出栏肉用牛</t>
  </si>
  <si>
    <t xml:space="preserve">    出栏家禽</t>
  </si>
  <si>
    <t>万羽</t>
  </si>
  <si>
    <t xml:space="preserve">    水产品产量</t>
  </si>
  <si>
    <t>万吨</t>
  </si>
  <si>
    <t>规模工业生产主要分类</t>
  </si>
  <si>
    <t>单位：%</t>
  </si>
  <si>
    <t>增幅</t>
  </si>
  <si>
    <t>全市规模工业增加值</t>
  </si>
  <si>
    <t>其中：轻工业</t>
  </si>
  <si>
    <t xml:space="preserve">      重工业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</si>
  <si>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</si>
  <si>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</si>
  <si>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</si>
  <si>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</si>
  <si>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</si>
  <si>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</si>
  <si>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</si>
  <si>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</si>
  <si>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</si>
  <si>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</si>
  <si>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</si>
  <si>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</si>
  <si>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</si>
  <si>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</si>
  <si>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</si>
  <si>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</si>
  <si>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</si>
  <si>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</si>
  <si>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</si>
  <si>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</si>
  <si>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</si>
  <si>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</si>
  <si>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</si>
  <si>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</si>
  <si>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机械行业中：电子及光伏行业</t>
  </si>
  <si>
    <t>省级以上园区规模工业</t>
  </si>
  <si>
    <t>单位:%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</si>
  <si>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</si>
  <si>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</si>
  <si>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</si>
  <si>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</si>
  <si>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</si>
  <si>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</si>
  <si>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</si>
  <si>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</si>
  <si>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</si>
  <si>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</si>
  <si>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</si>
  <si>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</si>
  <si>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单位：万千瓦时；%</t>
  </si>
  <si>
    <t>其中：工业用电量</t>
  </si>
  <si>
    <t>本月</t>
  </si>
  <si>
    <t>本月增幅</t>
  </si>
  <si>
    <t>本月累计</t>
  </si>
  <si>
    <t>累计增幅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</si>
  <si>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</si>
  <si>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</si>
  <si>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</si>
  <si>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</si>
  <si>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</si>
  <si>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</si>
  <si>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</si>
  <si>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</si>
  <si>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</si>
  <si>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</si>
  <si>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</si>
  <si>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</si>
  <si>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注：用电量数据由市电业局提供。客户服务中心含岳阳楼区、经济技术开发区、南湖新区及部分企业数据。</t>
  </si>
  <si>
    <t>交通运输</t>
  </si>
  <si>
    <t>计算单位</t>
  </si>
  <si>
    <t>一、客运量总计</t>
  </si>
  <si>
    <t>万人</t>
  </si>
  <si>
    <t>1、全社会公路客运量</t>
  </si>
  <si>
    <t>2、全社会水路客运量</t>
  </si>
  <si>
    <t>二、旅客周转量总计</t>
  </si>
  <si>
    <t>万人公里</t>
  </si>
  <si>
    <t>1、全社会公路旅客周转量</t>
  </si>
  <si>
    <t>2、全社会水路旅客周转量</t>
  </si>
  <si>
    <t>三、货运量总计</t>
  </si>
  <si>
    <t>1、全社会公路货运量</t>
  </si>
  <si>
    <t>2、全社会水路货运量</t>
  </si>
  <si>
    <t>四、货物周转量总计</t>
  </si>
  <si>
    <t>万吨公里</t>
  </si>
  <si>
    <t>1、全社会公路货物周转量</t>
  </si>
  <si>
    <t>2、全社会水路货物周转量</t>
  </si>
  <si>
    <t>五、主要港口货物吞吐量</t>
  </si>
  <si>
    <t xml:space="preserve">        主要港口集装箱(TEU)</t>
  </si>
  <si>
    <t>箱</t>
  </si>
  <si>
    <t>注：交通运输数据由市交通局提供。</t>
  </si>
  <si>
    <t>单位：亿元；%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</si>
  <si>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</si>
  <si>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</si>
  <si>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</si>
  <si>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</si>
  <si>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</si>
  <si>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</si>
  <si>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</si>
  <si>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</si>
  <si>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</si>
  <si>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</si>
  <si>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</si>
  <si>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</si>
  <si>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</si>
  <si>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   工业投资 </t>
  </si>
  <si>
    <t xml:space="preserve">    民生工程 </t>
  </si>
  <si>
    <t xml:space="preserve">    生态环境 </t>
  </si>
  <si>
    <t xml:space="preserve">    基础设施 </t>
  </si>
  <si>
    <t xml:space="preserve">    高新技术产业投资 </t>
  </si>
  <si>
    <t xml:space="preserve">    工业技改投资 </t>
  </si>
  <si>
    <t xml:space="preserve">    战略性新兴产业 </t>
  </si>
  <si>
    <t xml:space="preserve">    房地产开发投资 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</si>
  <si>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</si>
  <si>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</si>
  <si>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</si>
  <si>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</si>
  <si>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</si>
  <si>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</si>
  <si>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</si>
  <si>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单位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</si>
  <si>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</si>
  <si>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</si>
  <si>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</si>
  <si>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</si>
  <si>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</si>
  <si>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</si>
  <si>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</si>
  <si>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</si>
  <si>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</si>
  <si>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</si>
  <si>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</si>
  <si>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</si>
  <si>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</si>
  <si>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</si>
  <si>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</si>
  <si>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r>
      <t>2</t>
    </r>
    <r>
      <rPr>
        <b/>
        <sz val="14"/>
        <rFont val="宋体"/>
        <family val="0"/>
      </rPr>
      <t>.旅游经济</t>
    </r>
  </si>
  <si>
    <t>旅游总人数（万人次）</t>
  </si>
  <si>
    <t>入境总人数（万人次）</t>
  </si>
  <si>
    <t>旅游总收入（亿元）</t>
  </si>
  <si>
    <t>旅游创汇（万美元）</t>
  </si>
  <si>
    <t>注：旅游数据由市旅游外事侨务办提供。</t>
  </si>
  <si>
    <t>限上商品零售类值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</si>
  <si>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</si>
  <si>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</si>
  <si>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</si>
  <si>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</si>
  <si>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</si>
  <si>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</si>
  <si>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</si>
  <si>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</si>
  <si>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</si>
  <si>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</si>
  <si>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</si>
  <si>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</si>
  <si>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</si>
  <si>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</si>
  <si>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</si>
  <si>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</si>
  <si>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</si>
  <si>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</si>
  <si>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</si>
  <si>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</si>
  <si>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</si>
  <si>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</si>
  <si>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</si>
  <si>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</si>
  <si>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对外贸易</t>
  </si>
  <si>
    <t xml:space="preserve">         单位：亿元；%</t>
  </si>
  <si>
    <t>进出口总额</t>
  </si>
  <si>
    <t xml:space="preserve">    出口总额</t>
  </si>
  <si>
    <t xml:space="preserve">    进口总额</t>
  </si>
  <si>
    <t>运输方式</t>
  </si>
  <si>
    <t xml:space="preserve">    水路运输</t>
  </si>
  <si>
    <t xml:space="preserve">    铁路运输</t>
  </si>
  <si>
    <t xml:space="preserve">    公路运输</t>
  </si>
  <si>
    <t xml:space="preserve">    航空运输</t>
  </si>
  <si>
    <t>贸易方式</t>
  </si>
  <si>
    <t xml:space="preserve">    一般贸易</t>
  </si>
  <si>
    <t xml:space="preserve">    来料加工装配贸易</t>
  </si>
  <si>
    <t xml:space="preserve">    进料加工贸易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</si>
  <si>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保税监管场所进出境货物</t>
    </r>
  </si>
  <si>
    <t xml:space="preserve">    海关特殊监管区域物流货物</t>
  </si>
  <si>
    <t xml:space="preserve">    其他贸易</t>
  </si>
  <si>
    <t>注：进出口数据由岳阳海关提供。</t>
  </si>
  <si>
    <t>财政金融</t>
  </si>
  <si>
    <r>
      <t xml:space="preserve"> 指   </t>
    </r>
    <r>
      <rPr>
        <b/>
        <sz val="14"/>
        <rFont val="宋体"/>
        <family val="0"/>
      </rPr>
      <t xml:space="preserve"> 标</t>
    </r>
  </si>
  <si>
    <t>1、公共财政预算收入</t>
  </si>
  <si>
    <t xml:space="preserve">    其中：税收收入</t>
  </si>
  <si>
    <t xml:space="preserve">          非税收入</t>
  </si>
  <si>
    <t xml:space="preserve">   地方公共财政预算收入</t>
  </si>
  <si>
    <r>
      <t xml:space="preserve">        “上划</t>
    </r>
    <r>
      <rPr>
        <sz val="14"/>
        <color indexed="17"/>
        <rFont val="宋体"/>
        <family val="0"/>
      </rPr>
      <t>中央</t>
    </r>
    <r>
      <rPr>
        <sz val="14"/>
        <rFont val="宋体"/>
        <family val="0"/>
      </rPr>
      <t>”收入</t>
    </r>
  </si>
  <si>
    <t>2、公共财政预算支出</t>
  </si>
  <si>
    <t>指标</t>
  </si>
  <si>
    <t>本月余额</t>
  </si>
  <si>
    <t>年初余额</t>
  </si>
  <si>
    <t>同比增幅</t>
  </si>
  <si>
    <t>金融机构本外币各项存款余额</t>
  </si>
  <si>
    <t xml:space="preserve">    非金融企业存款</t>
  </si>
  <si>
    <t xml:space="preserve">    广义政府存款</t>
  </si>
  <si>
    <t xml:space="preserve">    非银行业金融机构存款</t>
  </si>
  <si>
    <t xml:space="preserve">    住户存款</t>
  </si>
  <si>
    <t>金融机构本外币各项贷款余额</t>
  </si>
  <si>
    <t>其中：短期贷款</t>
  </si>
  <si>
    <t>其中：中长期贷款</t>
  </si>
  <si>
    <t>注：金融数据由市人民银行提供。</t>
  </si>
  <si>
    <t>人民生活和物价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</si>
  <si>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</si>
  <si>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</si>
  <si>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</si>
  <si>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</si>
  <si>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</si>
  <si>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</si>
  <si>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</si>
  <si>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</si>
  <si>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</si>
  <si>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</si>
  <si>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</si>
  <si>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</si>
  <si>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</si>
  <si>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2、商品零售价格总指数（%）</t>
  </si>
  <si>
    <r>
      <t>2017年1—</t>
    </r>
    <r>
      <rPr>
        <b/>
        <sz val="20"/>
        <rFont val="宋体"/>
        <family val="0"/>
      </rPr>
      <t>12月岳阳市各县（市）区主要经济指标（一）</t>
    </r>
  </si>
  <si>
    <t>单位：亿元;%</t>
  </si>
  <si>
    <t>GDP</t>
  </si>
  <si>
    <t>第一产业</t>
  </si>
  <si>
    <t>第二产业</t>
  </si>
  <si>
    <t>第三产业</t>
  </si>
  <si>
    <t>岳阳楼区</t>
  </si>
  <si>
    <t>经济技术开发区</t>
  </si>
  <si>
    <t>南湖新区</t>
  </si>
  <si>
    <t>注：云溪区本级GDP增长7.1%;城陵矶新港区GDP增长8.7%。</t>
  </si>
  <si>
    <r>
      <t>2017年1—</t>
    </r>
    <r>
      <rPr>
        <b/>
        <sz val="20"/>
        <rFont val="宋体"/>
        <family val="0"/>
      </rPr>
      <t>1</t>
    </r>
    <r>
      <rPr>
        <b/>
        <sz val="20"/>
        <rFont val="宋体"/>
        <family val="0"/>
      </rPr>
      <t>2</t>
    </r>
    <r>
      <rPr>
        <b/>
        <sz val="20"/>
        <rFont val="宋体"/>
        <family val="0"/>
      </rPr>
      <t>月岳阳市各县（市）区主要经济指标（二）</t>
    </r>
  </si>
  <si>
    <t>单位:亿元；%</t>
  </si>
  <si>
    <t>规模工业增加值</t>
  </si>
  <si>
    <t>园区占规模工业比重</t>
  </si>
  <si>
    <t>其中：5000万以上投资</t>
  </si>
  <si>
    <t>城镇居民人均可支配收入</t>
  </si>
  <si>
    <t>农村居民人均可支配收入</t>
  </si>
  <si>
    <t>比重</t>
  </si>
  <si>
    <t>占全部投资比重</t>
  </si>
  <si>
    <r>
      <t xml:space="preserve">绝对额
</t>
    </r>
    <r>
      <rPr>
        <b/>
        <sz val="10"/>
        <color indexed="8"/>
        <rFont val="宋体"/>
        <family val="0"/>
      </rPr>
      <t>（元）</t>
    </r>
  </si>
  <si>
    <t>增速    (%)</t>
  </si>
  <si>
    <t>绝对额
（元）</t>
  </si>
  <si>
    <t>-</t>
  </si>
  <si>
    <r>
      <rPr>
        <sz val="12"/>
        <rFont val="宋体"/>
        <family val="0"/>
      </rPr>
      <t>注：云溪区本级规模工业增加值增长6.6%。</t>
    </r>
    <r>
      <rPr>
        <sz val="12"/>
        <color indexed="10"/>
        <rFont val="宋体"/>
        <family val="0"/>
      </rPr>
      <t xml:space="preserve">
</t>
    </r>
    <r>
      <rPr>
        <sz val="12"/>
        <rFont val="宋体"/>
        <family val="0"/>
      </rPr>
      <t>城陵矶新港区规模工业增加值增长8.5%；完成固定资产投资1</t>
    </r>
    <r>
      <rPr>
        <sz val="12"/>
        <rFont val="宋体"/>
        <family val="0"/>
      </rPr>
      <t>31</t>
    </r>
    <r>
      <rPr>
        <sz val="12"/>
        <rFont val="宋体"/>
        <family val="0"/>
      </rPr>
      <t>.4亿元，增长33.</t>
    </r>
    <r>
      <rPr>
        <sz val="12"/>
        <rFont val="宋体"/>
        <family val="0"/>
      </rPr>
      <t>8</t>
    </r>
    <r>
      <rPr>
        <sz val="12"/>
        <rFont val="宋体"/>
        <family val="0"/>
      </rPr>
      <t>%；完成公共财政预算收入</t>
    </r>
    <r>
      <rPr>
        <sz val="12"/>
        <rFont val="宋体"/>
        <family val="0"/>
      </rPr>
      <t>9.17</t>
    </r>
    <r>
      <rPr>
        <sz val="12"/>
        <rFont val="宋体"/>
        <family val="0"/>
      </rPr>
      <t>亿元，增长2</t>
    </r>
    <r>
      <rPr>
        <sz val="12"/>
        <rFont val="宋体"/>
        <family val="0"/>
      </rPr>
      <t>5.3</t>
    </r>
    <r>
      <rPr>
        <sz val="12"/>
        <rFont val="宋体"/>
        <family val="0"/>
      </rPr>
      <t>%，其中地方公共财政预算收入</t>
    </r>
    <r>
      <rPr>
        <sz val="12"/>
        <rFont val="宋体"/>
        <family val="0"/>
      </rPr>
      <t>5.13</t>
    </r>
    <r>
      <rPr>
        <sz val="12"/>
        <rFont val="宋体"/>
        <family val="0"/>
      </rPr>
      <t>亿元，增长1</t>
    </r>
    <r>
      <rPr>
        <sz val="12"/>
        <rFont val="宋体"/>
        <family val="0"/>
      </rPr>
      <t>4.3</t>
    </r>
    <r>
      <rPr>
        <sz val="12"/>
        <rFont val="宋体"/>
        <family val="0"/>
      </rPr>
      <t>%。城镇和农村居民人均可支配收入岳阳楼区含经开区和南湖新区。屈原管理区无调查点，无数据。</t>
    </r>
  </si>
  <si>
    <t xml:space="preserve"> </t>
  </si>
  <si>
    <r>
      <t>201</t>
    </r>
    <r>
      <rPr>
        <b/>
        <sz val="20"/>
        <rFont val="宋体"/>
        <family val="0"/>
      </rPr>
      <t>7年1—12月湖南省各市州主要经济指标</t>
    </r>
  </si>
  <si>
    <t>单位:亿元</t>
  </si>
  <si>
    <t>全省</t>
  </si>
  <si>
    <t>长沙市</t>
  </si>
  <si>
    <t>株洲市</t>
  </si>
  <si>
    <t>湘潭市</t>
  </si>
  <si>
    <t>衡阳市</t>
  </si>
  <si>
    <t>邵阳市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</si>
  <si>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</si>
  <si>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</si>
  <si>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</si>
  <si>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</si>
  <si>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</si>
  <si>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</si>
  <si>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</si>
  <si>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湘西自治州</t>
  </si>
  <si>
    <r>
      <t>201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年1—</t>
    </r>
    <r>
      <rPr>
        <b/>
        <sz val="20"/>
        <rFont val="宋体"/>
        <family val="0"/>
      </rPr>
      <t>12</t>
    </r>
    <r>
      <rPr>
        <b/>
        <sz val="20"/>
        <rFont val="宋体"/>
        <family val="0"/>
      </rPr>
      <t>月湖南省各市州主要经济指标</t>
    </r>
  </si>
  <si>
    <t>湖南省</t>
  </si>
  <si>
    <r>
      <t>201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年1—</t>
    </r>
    <r>
      <rPr>
        <b/>
        <sz val="20"/>
        <rFont val="宋体"/>
        <family val="0"/>
      </rPr>
      <t>11</t>
    </r>
    <r>
      <rPr>
        <b/>
        <sz val="20"/>
        <rFont val="宋体"/>
        <family val="0"/>
      </rPr>
      <t>月长江沿岸城市主要经济指标</t>
    </r>
  </si>
  <si>
    <t>社会消费品零售额</t>
  </si>
  <si>
    <t>四川宜宾</t>
  </si>
  <si>
    <t>四川泸州</t>
  </si>
  <si>
    <t>湖北鄂州</t>
  </si>
  <si>
    <t>湖北宜昌</t>
  </si>
  <si>
    <t>湖北黄石</t>
  </si>
  <si>
    <t>湖北荆州</t>
  </si>
  <si>
    <t>湖南岳阳</t>
  </si>
  <si>
    <t>江西九江</t>
  </si>
  <si>
    <t>安徽安庆</t>
  </si>
  <si>
    <t>安徽芜湖</t>
  </si>
  <si>
    <t>安徽铜陵</t>
  </si>
  <si>
    <t>江苏镇江</t>
  </si>
  <si>
    <t>江苏南通</t>
  </si>
  <si>
    <r>
      <t>201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年1—</t>
    </r>
    <r>
      <rPr>
        <b/>
        <sz val="20"/>
        <rFont val="宋体"/>
        <family val="0"/>
      </rPr>
      <t>11</t>
    </r>
    <r>
      <rPr>
        <b/>
        <sz val="20"/>
        <rFont val="宋体"/>
        <family val="0"/>
      </rPr>
      <t>月中部地区国家区域性中心城市主要经济指标</t>
    </r>
  </si>
  <si>
    <t>河南洛阳</t>
  </si>
  <si>
    <t>江西赣州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</si>
</sst>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_ "/>
    <numFmt numFmtId="179" formatCode="0.00_ "/>
    <numFmt numFmtId="180" formatCode="0.0_);[Red]\(0.0\)"/>
    <numFmt numFmtId="181" formatCode="0.00_);[Red]\(0.00\)"/>
    <numFmt numFmtId="182" formatCode="0_ "/>
    <numFmt numFmtId="183" formatCode="0.0"/>
    <numFmt numFmtId="184" formatCode="0_);[Red]\(0\)"/>
    <numFmt numFmtId="185" formatCode="0.00_ ;[Red]\-0.00\ "/>
    <numFmt numFmtId="186" formatCode="0.0_ ;[Red]\-0.0\ "/>
  </numFmts>
  <fonts count="100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华文楷体"/>
      <family val="3"/>
    </font>
    <font>
      <sz val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3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2"/>
      <color indexed="10"/>
      <name val="宋体"/>
      <family val="0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name val="仿宋_GB2312"/>
      <family val="3"/>
    </font>
    <font>
      <sz val="10"/>
      <name val="Helv"/>
      <family val="2"/>
    </font>
    <font>
      <sz val="16"/>
      <color indexed="9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20"/>
      <color indexed="10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4"/>
      <name val="Times New Roman"/>
      <family val="1"/>
    </font>
    <font>
      <sz val="10"/>
      <color indexed="9"/>
      <name val="宋体"/>
      <family val="0"/>
    </font>
    <font>
      <b/>
      <sz val="10"/>
      <color indexed="9"/>
      <name val="宋体"/>
      <family val="0"/>
    </font>
    <font>
      <sz val="12"/>
      <color indexed="8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b/>
      <sz val="10"/>
      <name val="MS Sans Serif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0"/>
      <name val="MS Sans Serif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sz val="14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4"/>
      <name val="Calibri"/>
      <family val="0"/>
    </font>
    <font>
      <b/>
      <sz val="13"/>
      <color theme="1"/>
      <name val="宋体"/>
      <family val="0"/>
    </font>
    <font>
      <sz val="14"/>
      <name val="Calibri"/>
      <family val="0"/>
    </font>
    <font>
      <sz val="12"/>
      <color rgb="FFFF0000"/>
      <name val="宋体"/>
      <family val="0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name val="Calibri"/>
      <family val="0"/>
    </font>
    <font>
      <sz val="16"/>
      <color theme="0"/>
      <name val="Times New Roman"/>
      <family val="1"/>
    </font>
    <font>
      <b/>
      <sz val="20"/>
      <color rgb="FFFF0000"/>
      <name val="宋体"/>
      <family val="0"/>
    </font>
    <font>
      <sz val="14"/>
      <color theme="1"/>
      <name val="宋体"/>
      <family val="0"/>
    </font>
    <font>
      <sz val="10"/>
      <color theme="0"/>
      <name val="宋体"/>
      <family val="0"/>
    </font>
    <font>
      <b/>
      <sz val="10"/>
      <color theme="0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85">
    <xf numFmtId="0" fontId="2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1" fillId="0" borderId="0" applyFont="0" applyFill="0" applyBorder="0" applyAlignment="0" applyProtection="0"/>
    <xf numFmtId="0" fontId="69" fillId="2" borderId="0" applyNumberFormat="0" applyBorder="0" applyAlignment="0" applyProtection="0"/>
    <xf numFmtId="0" fontId="70" fillId="3" borderId="1" applyNumberFormat="0" applyAlignment="0" applyProtection="0"/>
    <xf numFmtId="177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69" fillId="4" borderId="0" applyNumberFormat="0" applyBorder="0" applyAlignment="0" applyProtection="0"/>
    <xf numFmtId="0" fontId="71" fillId="5" borderId="0" applyNumberFormat="0" applyBorder="0" applyAlignment="0" applyProtection="0"/>
    <xf numFmtId="43" fontId="21" fillId="0" borderId="0" applyFont="0" applyFill="0" applyBorder="0" applyAlignment="0" applyProtection="0"/>
    <xf numFmtId="0" fontId="72" fillId="6" borderId="0" applyNumberFormat="0" applyBorder="0" applyAlignment="0" applyProtection="0"/>
    <xf numFmtId="0" fontId="57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7" borderId="2" applyNumberFormat="0" applyFont="0" applyAlignment="0" applyProtection="0"/>
    <xf numFmtId="0" fontId="61" fillId="0" borderId="0" applyNumberFormat="0" applyFill="0" applyBorder="0" applyAlignment="0" applyProtection="0"/>
    <xf numFmtId="0" fontId="72" fillId="8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1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2" fillId="9" borderId="0" applyNumberFormat="0" applyBorder="0" applyAlignment="0" applyProtection="0"/>
    <xf numFmtId="0" fontId="73" fillId="0" borderId="5" applyNumberFormat="0" applyFill="0" applyAlignment="0" applyProtection="0"/>
    <xf numFmtId="0" fontId="72" fillId="10" borderId="0" applyNumberFormat="0" applyBorder="0" applyAlignment="0" applyProtection="0"/>
    <xf numFmtId="0" fontId="79" fillId="11" borderId="6" applyNumberFormat="0" applyAlignment="0" applyProtection="0"/>
    <xf numFmtId="0" fontId="80" fillId="11" borderId="1" applyNumberFormat="0" applyAlignment="0" applyProtection="0"/>
    <xf numFmtId="0" fontId="3" fillId="0" borderId="0" applyNumberFormat="0" applyFill="0" applyBorder="0" applyAlignment="0" applyProtection="0"/>
    <xf numFmtId="0" fontId="81" fillId="12" borderId="7" applyNumberFormat="0" applyAlignment="0" applyProtection="0"/>
    <xf numFmtId="0" fontId="69" fillId="13" borderId="0" applyNumberFormat="0" applyBorder="0" applyAlignment="0" applyProtection="0"/>
    <xf numFmtId="0" fontId="72" fillId="14" borderId="0" applyNumberFormat="0" applyBorder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4" fillId="15" borderId="0" applyNumberFormat="0" applyBorder="0" applyAlignment="0" applyProtection="0"/>
    <xf numFmtId="0" fontId="85" fillId="16" borderId="0" applyNumberFormat="0" applyBorder="0" applyAlignment="0" applyProtection="0"/>
    <xf numFmtId="0" fontId="69" fillId="17" borderId="0" applyNumberFormat="0" applyBorder="0" applyAlignment="0" applyProtection="0"/>
    <xf numFmtId="0" fontId="72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1" fillId="0" borderId="0" applyNumberFormat="0" applyFill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72" fillId="27" borderId="0" applyNumberFormat="0" applyBorder="0" applyAlignment="0" applyProtection="0"/>
    <xf numFmtId="0" fontId="69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72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</cellStyleXfs>
  <cellXfs count="446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8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84" applyFont="1" applyBorder="1" applyAlignment="1">
      <alignment vertical="center" wrapText="1"/>
      <protection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78" fontId="87" fillId="0" borderId="13" xfId="0" applyNumberFormat="1" applyFont="1" applyFill="1" applyBorder="1" applyAlignment="1">
      <alignment horizontal="center" vertical="center" wrapText="1"/>
    </xf>
    <xf numFmtId="179" fontId="87" fillId="0" borderId="17" xfId="0" applyNumberFormat="1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/>
    </xf>
    <xf numFmtId="181" fontId="6" fillId="0" borderId="18" xfId="0" applyNumberFormat="1" applyFont="1" applyBorder="1" applyAlignment="1">
      <alignment horizontal="center" vertical="center"/>
    </xf>
    <xf numFmtId="180" fontId="6" fillId="0" borderId="14" xfId="0" applyNumberFormat="1" applyFont="1" applyBorder="1" applyAlignment="1">
      <alignment horizontal="center" vertical="center"/>
    </xf>
    <xf numFmtId="180" fontId="6" fillId="0" borderId="18" xfId="0" applyNumberFormat="1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181" fontId="6" fillId="0" borderId="21" xfId="0" applyNumberFormat="1" applyFont="1" applyBorder="1" applyAlignment="1">
      <alignment horizontal="center" vertical="center"/>
    </xf>
    <xf numFmtId="180" fontId="6" fillId="0" borderId="20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80" fontId="7" fillId="0" borderId="19" xfId="0" applyNumberFormat="1" applyFont="1" applyBorder="1" applyAlignment="1">
      <alignment horizontal="center" vertical="center"/>
    </xf>
    <xf numFmtId="181" fontId="7" fillId="0" borderId="21" xfId="0" applyNumberFormat="1" applyFont="1" applyBorder="1" applyAlignment="1">
      <alignment horizontal="center" vertical="center"/>
    </xf>
    <xf numFmtId="180" fontId="7" fillId="0" borderId="20" xfId="0" applyNumberFormat="1" applyFont="1" applyBorder="1" applyAlignment="1">
      <alignment horizontal="center" vertical="center"/>
    </xf>
    <xf numFmtId="181" fontId="7" fillId="33" borderId="21" xfId="0" applyNumberFormat="1" applyFont="1" applyFill="1" applyBorder="1" applyAlignment="1">
      <alignment horizontal="center" vertical="center"/>
    </xf>
    <xf numFmtId="180" fontId="7" fillId="33" borderId="20" xfId="0" applyNumberFormat="1" applyFont="1" applyFill="1" applyBorder="1" applyAlignment="1">
      <alignment horizontal="center" vertical="center"/>
    </xf>
    <xf numFmtId="178" fontId="7" fillId="0" borderId="20" xfId="0" applyNumberFormat="1" applyFont="1" applyBorder="1" applyAlignment="1">
      <alignment horizontal="center" vertical="center"/>
    </xf>
    <xf numFmtId="180" fontId="6" fillId="0" borderId="19" xfId="0" applyNumberFormat="1" applyFont="1" applyBorder="1" applyAlignment="1">
      <alignment horizontal="center" vertical="center"/>
    </xf>
    <xf numFmtId="181" fontId="6" fillId="33" borderId="21" xfId="0" applyNumberFormat="1" applyFont="1" applyFill="1" applyBorder="1" applyAlignment="1">
      <alignment horizontal="center" vertical="center"/>
    </xf>
    <xf numFmtId="180" fontId="6" fillId="33" borderId="20" xfId="0" applyNumberFormat="1" applyFont="1" applyFill="1" applyBorder="1" applyAlignment="1">
      <alignment horizontal="center" vertical="center"/>
    </xf>
    <xf numFmtId="180" fontId="6" fillId="0" borderId="20" xfId="0" applyNumberFormat="1" applyFont="1" applyFill="1" applyBorder="1" applyAlignment="1">
      <alignment horizontal="center" vertical="center"/>
    </xf>
    <xf numFmtId="180" fontId="6" fillId="0" borderId="16" xfId="0" applyNumberFormat="1" applyFont="1" applyBorder="1" applyAlignment="1">
      <alignment horizontal="center" vertical="center"/>
    </xf>
    <xf numFmtId="181" fontId="6" fillId="0" borderId="22" xfId="0" applyNumberFormat="1" applyFont="1" applyBorder="1" applyAlignment="1">
      <alignment horizontal="center" vertical="center"/>
    </xf>
    <xf numFmtId="180" fontId="6" fillId="0" borderId="23" xfId="0" applyNumberFormat="1" applyFont="1" applyBorder="1" applyAlignment="1">
      <alignment horizontal="center" vertical="center"/>
    </xf>
    <xf numFmtId="180" fontId="6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182" fontId="0" fillId="0" borderId="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80" fontId="7" fillId="0" borderId="20" xfId="0" applyNumberFormat="1" applyFont="1" applyFill="1" applyBorder="1" applyAlignment="1">
      <alignment horizontal="center" vertical="center"/>
    </xf>
    <xf numFmtId="178" fontId="6" fillId="0" borderId="2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178" fontId="6" fillId="0" borderId="23" xfId="0" applyNumberFormat="1" applyFont="1" applyBorder="1" applyAlignment="1">
      <alignment horizontal="center" vertical="center"/>
    </xf>
    <xf numFmtId="180" fontId="6" fillId="0" borderId="21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80" fontId="6" fillId="0" borderId="19" xfId="0" applyNumberFormat="1" applyFont="1" applyFill="1" applyBorder="1" applyAlignment="1">
      <alignment horizontal="center" vertical="center"/>
    </xf>
    <xf numFmtId="178" fontId="6" fillId="0" borderId="19" xfId="0" applyNumberFormat="1" applyFont="1" applyBorder="1" applyAlignment="1">
      <alignment horizontal="center" vertical="center"/>
    </xf>
    <xf numFmtId="178" fontId="6" fillId="0" borderId="2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6" fillId="0" borderId="0" xfId="0" applyFont="1" applyFill="1" applyAlignment="1">
      <alignment horizontal="center" vertical="center"/>
    </xf>
    <xf numFmtId="183" fontId="11" fillId="0" borderId="0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2" fontId="87" fillId="0" borderId="25" xfId="0" applyNumberFormat="1" applyFont="1" applyFill="1" applyBorder="1" applyAlignment="1">
      <alignment horizontal="center" vertical="center" wrapText="1"/>
    </xf>
    <xf numFmtId="2" fontId="87" fillId="0" borderId="25" xfId="0" applyNumberFormat="1" applyFont="1" applyFill="1" applyBorder="1" applyAlignment="1">
      <alignment horizontal="center" vertical="center"/>
    </xf>
    <xf numFmtId="2" fontId="87" fillId="0" borderId="24" xfId="0" applyNumberFormat="1" applyFont="1" applyFill="1" applyBorder="1" applyAlignment="1">
      <alignment horizontal="center" vertical="center"/>
    </xf>
    <xf numFmtId="2" fontId="87" fillId="0" borderId="26" xfId="0" applyNumberFormat="1" applyFont="1" applyFill="1" applyBorder="1" applyAlignment="1">
      <alignment horizontal="center" vertical="center" wrapText="1"/>
    </xf>
    <xf numFmtId="2" fontId="87" fillId="0" borderId="27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0" fontId="7" fillId="0" borderId="18" xfId="0" applyNumberFormat="1" applyFont="1" applyFill="1" applyBorder="1" applyAlignment="1">
      <alignment horizontal="center" vertical="center"/>
    </xf>
    <xf numFmtId="181" fontId="7" fillId="0" borderId="21" xfId="0" applyNumberFormat="1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179" fontId="7" fillId="0" borderId="21" xfId="0" applyNumberFormat="1" applyFont="1" applyFill="1" applyBorder="1" applyAlignment="1">
      <alignment horizontal="center" vertical="center"/>
    </xf>
    <xf numFmtId="178" fontId="7" fillId="0" borderId="18" xfId="0" applyNumberFormat="1" applyFont="1" applyFill="1" applyBorder="1" applyAlignment="1">
      <alignment horizontal="center" vertical="center"/>
    </xf>
    <xf numFmtId="180" fontId="6" fillId="0" borderId="21" xfId="0" applyNumberFormat="1" applyFont="1" applyFill="1" applyBorder="1" applyAlignment="1">
      <alignment horizontal="center" vertical="center"/>
    </xf>
    <xf numFmtId="181" fontId="6" fillId="0" borderId="21" xfId="0" applyNumberFormat="1" applyFont="1" applyFill="1" applyBorder="1" applyAlignment="1">
      <alignment horizontal="center" vertical="center"/>
    </xf>
    <xf numFmtId="178" fontId="6" fillId="0" borderId="21" xfId="0" applyNumberFormat="1" applyFont="1" applyFill="1" applyBorder="1" applyAlignment="1">
      <alignment horizontal="center" vertical="center"/>
    </xf>
    <xf numFmtId="179" fontId="6" fillId="0" borderId="21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80" fontId="7" fillId="0" borderId="21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80" fontId="6" fillId="0" borderId="22" xfId="0" applyNumberFormat="1" applyFont="1" applyFill="1" applyBorder="1" applyAlignment="1">
      <alignment horizontal="center" vertical="center"/>
    </xf>
    <xf numFmtId="181" fontId="6" fillId="0" borderId="22" xfId="0" applyNumberFormat="1" applyFont="1" applyFill="1" applyBorder="1" applyAlignment="1">
      <alignment horizontal="center" vertical="center"/>
    </xf>
    <xf numFmtId="178" fontId="6" fillId="0" borderId="22" xfId="0" applyNumberFormat="1" applyFont="1" applyFill="1" applyBorder="1" applyAlignment="1">
      <alignment horizontal="center" vertical="center"/>
    </xf>
    <xf numFmtId="179" fontId="6" fillId="0" borderId="22" xfId="0" applyNumberFormat="1" applyFont="1" applyFill="1" applyBorder="1" applyAlignment="1">
      <alignment horizontal="center" vertical="center"/>
    </xf>
    <xf numFmtId="179" fontId="6" fillId="0" borderId="30" xfId="0" applyNumberFormat="1" applyFont="1" applyFill="1" applyBorder="1" applyAlignment="1">
      <alignment horizontal="center" vertical="center"/>
    </xf>
    <xf numFmtId="178" fontId="6" fillId="0" borderId="30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79" fontId="88" fillId="0" borderId="17" xfId="83" applyNumberFormat="1" applyFont="1" applyFill="1" applyBorder="1" applyAlignment="1">
      <alignment horizontal="center" vertical="center" wrapText="1"/>
      <protection/>
    </xf>
    <xf numFmtId="179" fontId="88" fillId="0" borderId="13" xfId="83" applyNumberFormat="1" applyFont="1" applyFill="1" applyBorder="1" applyAlignment="1">
      <alignment horizontal="center" vertical="center" wrapText="1"/>
      <protection/>
    </xf>
    <xf numFmtId="2" fontId="87" fillId="0" borderId="17" xfId="0" applyNumberFormat="1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0" fontId="88" fillId="0" borderId="17" xfId="83" applyFont="1" applyFill="1" applyBorder="1" applyAlignment="1">
      <alignment horizontal="center" vertical="center" wrapText="1"/>
      <protection/>
    </xf>
    <xf numFmtId="0" fontId="88" fillId="0" borderId="17" xfId="68" applyFont="1" applyFill="1" applyBorder="1" applyAlignment="1">
      <alignment horizontal="center" vertical="center" wrapText="1"/>
      <protection/>
    </xf>
    <xf numFmtId="0" fontId="88" fillId="0" borderId="13" xfId="68" applyFont="1" applyFill="1" applyBorder="1" applyAlignment="1">
      <alignment horizontal="center" vertical="center" wrapText="1"/>
      <protection/>
    </xf>
    <xf numFmtId="179" fontId="7" fillId="0" borderId="18" xfId="0" applyNumberFormat="1" applyFont="1" applyFill="1" applyBorder="1" applyAlignment="1">
      <alignment horizontal="center" vertical="center"/>
    </xf>
    <xf numFmtId="178" fontId="7" fillId="0" borderId="14" xfId="0" applyNumberFormat="1" applyFont="1" applyFill="1" applyBorder="1" applyAlignment="1">
      <alignment horizontal="center" vertical="center"/>
    </xf>
    <xf numFmtId="182" fontId="7" fillId="0" borderId="18" xfId="0" applyNumberFormat="1" applyFont="1" applyFill="1" applyBorder="1" applyAlignment="1">
      <alignment horizontal="center" vertical="center"/>
    </xf>
    <xf numFmtId="182" fontId="6" fillId="0" borderId="21" xfId="0" applyNumberFormat="1" applyFont="1" applyFill="1" applyBorder="1" applyAlignment="1">
      <alignment horizontal="center" vertical="center"/>
    </xf>
    <xf numFmtId="178" fontId="7" fillId="0" borderId="20" xfId="0" applyNumberFormat="1" applyFont="1" applyFill="1" applyBorder="1" applyAlignment="1">
      <alignment horizontal="center" vertical="center"/>
    </xf>
    <xf numFmtId="182" fontId="7" fillId="0" borderId="21" xfId="0" applyNumberFormat="1" applyFont="1" applyFill="1" applyBorder="1" applyAlignment="1">
      <alignment horizontal="center" vertical="center"/>
    </xf>
    <xf numFmtId="178" fontId="6" fillId="0" borderId="32" xfId="0" applyNumberFormat="1" applyFont="1" applyFill="1" applyBorder="1" applyAlignment="1">
      <alignment horizontal="center" vertical="center"/>
    </xf>
    <xf numFmtId="182" fontId="6" fillId="0" borderId="3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Alignment="1">
      <alignment horizontal="center" vertical="center"/>
    </xf>
    <xf numFmtId="0" fontId="86" fillId="33" borderId="0" xfId="0" applyFont="1" applyFill="1" applyAlignment="1">
      <alignment horizontal="center" vertical="center"/>
    </xf>
    <xf numFmtId="183" fontId="11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right" vertical="center"/>
    </xf>
    <xf numFmtId="0" fontId="1" fillId="33" borderId="3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183" fontId="7" fillId="0" borderId="18" xfId="0" applyNumberFormat="1" applyFont="1" applyBorder="1" applyAlignment="1">
      <alignment horizontal="center" vertical="center"/>
    </xf>
    <xf numFmtId="178" fontId="7" fillId="0" borderId="18" xfId="0" applyNumberFormat="1" applyFont="1" applyBorder="1" applyAlignment="1">
      <alignment horizontal="center" vertical="center"/>
    </xf>
    <xf numFmtId="2" fontId="6" fillId="33" borderId="21" xfId="0" applyNumberFormat="1" applyFont="1" applyFill="1" applyBorder="1" applyAlignment="1">
      <alignment horizontal="center" vertical="center"/>
    </xf>
    <xf numFmtId="183" fontId="6" fillId="0" borderId="21" xfId="0" applyNumberFormat="1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2" fontId="6" fillId="33" borderId="22" xfId="0" applyNumberFormat="1" applyFont="1" applyFill="1" applyBorder="1" applyAlignment="1">
      <alignment horizontal="center" vertical="center"/>
    </xf>
    <xf numFmtId="183" fontId="6" fillId="0" borderId="22" xfId="0" applyNumberFormat="1" applyFont="1" applyBorder="1" applyAlignment="1">
      <alignment horizontal="center" vertical="center"/>
    </xf>
    <xf numFmtId="183" fontId="7" fillId="0" borderId="14" xfId="0" applyNumberFormat="1" applyFont="1" applyBorder="1" applyAlignment="1">
      <alignment horizontal="center" vertical="center"/>
    </xf>
    <xf numFmtId="178" fontId="10" fillId="0" borderId="0" xfId="0" applyNumberFormat="1" applyFont="1" applyFill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0" fontId="8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178" fontId="15" fillId="0" borderId="0" xfId="0" applyNumberFormat="1" applyFont="1" applyBorder="1" applyAlignment="1">
      <alignment horizontal="center" vertical="center" wrapText="1"/>
    </xf>
    <xf numFmtId="179" fontId="13" fillId="0" borderId="0" xfId="0" applyNumberFormat="1" applyFont="1" applyBorder="1" applyAlignment="1">
      <alignment vertical="center" wrapText="1"/>
    </xf>
    <xf numFmtId="178" fontId="15" fillId="0" borderId="10" xfId="0" applyNumberFormat="1" applyFont="1" applyBorder="1" applyAlignment="1">
      <alignment horizontal="center" vertical="center" wrapText="1"/>
    </xf>
    <xf numFmtId="27" fontId="15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8" fontId="87" fillId="0" borderId="14" xfId="0" applyNumberFormat="1" applyFont="1" applyFill="1" applyBorder="1" applyAlignment="1">
      <alignment horizontal="center" vertical="center" wrapText="1"/>
    </xf>
    <xf numFmtId="0" fontId="87" fillId="0" borderId="13" xfId="0" applyFont="1" applyBorder="1" applyAlignment="1">
      <alignment horizontal="center" vertical="center" wrapText="1"/>
    </xf>
    <xf numFmtId="0" fontId="87" fillId="0" borderId="33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78" fontId="87" fillId="0" borderId="13" xfId="0" applyNumberFormat="1" applyFont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 wrapText="1"/>
    </xf>
    <xf numFmtId="178" fontId="7" fillId="0" borderId="18" xfId="0" applyNumberFormat="1" applyFont="1" applyBorder="1" applyAlignment="1">
      <alignment horizontal="center" vertical="center" wrapText="1"/>
    </xf>
    <xf numFmtId="179" fontId="7" fillId="0" borderId="18" xfId="0" applyNumberFormat="1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178" fontId="6" fillId="0" borderId="21" xfId="0" applyNumberFormat="1" applyFont="1" applyBorder="1" applyAlignment="1">
      <alignment horizontal="center" vertical="center" wrapText="1"/>
    </xf>
    <xf numFmtId="179" fontId="6" fillId="0" borderId="21" xfId="0" applyNumberFormat="1" applyFont="1" applyBorder="1" applyAlignment="1">
      <alignment horizontal="center" vertical="center" wrapText="1"/>
    </xf>
    <xf numFmtId="0" fontId="90" fillId="0" borderId="15" xfId="68" applyFont="1" applyFill="1" applyBorder="1" applyAlignment="1">
      <alignment horizontal="left" vertical="center" wrapText="1"/>
      <protection/>
    </xf>
    <xf numFmtId="0" fontId="17" fillId="0" borderId="0" xfId="0" applyFont="1" applyBorder="1" applyAlignment="1">
      <alignment horizontal="left" vertical="center" wrapText="1"/>
    </xf>
    <xf numFmtId="179" fontId="13" fillId="0" borderId="0" xfId="0" applyNumberFormat="1" applyFont="1" applyBorder="1" applyAlignment="1">
      <alignment wrapText="1"/>
    </xf>
    <xf numFmtId="178" fontId="13" fillId="0" borderId="0" xfId="0" applyNumberFormat="1" applyFont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178" fontId="7" fillId="0" borderId="14" xfId="0" applyNumberFormat="1" applyFont="1" applyBorder="1" applyAlignment="1">
      <alignment horizontal="center" vertical="center" wrapText="1"/>
    </xf>
    <xf numFmtId="182" fontId="91" fillId="0" borderId="18" xfId="68" applyNumberFormat="1" applyFont="1" applyBorder="1" applyAlignment="1">
      <alignment horizontal="center" vertical="center"/>
      <protection/>
    </xf>
    <xf numFmtId="178" fontId="91" fillId="0" borderId="18" xfId="68" applyNumberFormat="1" applyFont="1" applyBorder="1" applyAlignment="1">
      <alignment horizontal="center" vertical="center"/>
      <protection/>
    </xf>
    <xf numFmtId="178" fontId="6" fillId="0" borderId="20" xfId="0" applyNumberFormat="1" applyFont="1" applyBorder="1" applyAlignment="1">
      <alignment horizontal="center" vertical="center" wrapText="1"/>
    </xf>
    <xf numFmtId="182" fontId="92" fillId="0" borderId="21" xfId="81" applyNumberFormat="1" applyFont="1" applyBorder="1" applyAlignment="1">
      <alignment horizontal="center" vertical="center"/>
      <protection/>
    </xf>
    <xf numFmtId="180" fontId="92" fillId="34" borderId="21" xfId="82" applyNumberFormat="1" applyFont="1" applyFill="1" applyBorder="1" applyAlignment="1">
      <alignment horizontal="center" vertical="center"/>
      <protection/>
    </xf>
    <xf numFmtId="182" fontId="92" fillId="34" borderId="21" xfId="81" applyNumberFormat="1" applyFont="1" applyFill="1" applyBorder="1" applyAlignment="1">
      <alignment horizontal="center" vertical="center"/>
      <protection/>
    </xf>
    <xf numFmtId="182" fontId="92" fillId="0" borderId="20" xfId="68" applyNumberFormat="1" applyFont="1" applyBorder="1" applyAlignment="1">
      <alignment horizontal="center" vertical="center"/>
      <protection/>
    </xf>
    <xf numFmtId="178" fontId="92" fillId="0" borderId="20" xfId="68" applyNumberFormat="1" applyFont="1" applyBorder="1" applyAlignment="1">
      <alignment horizontal="center" vertical="center"/>
      <protection/>
    </xf>
    <xf numFmtId="178" fontId="91" fillId="0" borderId="14" xfId="68" applyNumberFormat="1" applyFont="1" applyBorder="1" applyAlignment="1">
      <alignment horizontal="center" vertical="center"/>
      <protection/>
    </xf>
    <xf numFmtId="180" fontId="92" fillId="34" borderId="20" xfId="82" applyNumberFormat="1" applyFont="1" applyFill="1" applyBorder="1" applyAlignment="1">
      <alignment horizontal="center" vertical="center"/>
      <protection/>
    </xf>
    <xf numFmtId="182" fontId="92" fillId="0" borderId="23" xfId="68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89" fillId="0" borderId="0" xfId="0" applyFont="1" applyAlignment="1">
      <alignment horizontal="left"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0" fontId="93" fillId="0" borderId="10" xfId="0" applyFont="1" applyFill="1" applyBorder="1" applyAlignment="1">
      <alignment horizontal="center" vertical="center"/>
    </xf>
    <xf numFmtId="0" fontId="89" fillId="0" borderId="11" xfId="0" applyFont="1" applyBorder="1" applyAlignment="1">
      <alignment horizontal="left" vertical="center"/>
    </xf>
    <xf numFmtId="0" fontId="87" fillId="0" borderId="13" xfId="0" applyFont="1" applyBorder="1" applyAlignment="1">
      <alignment horizontal="center" vertical="center"/>
    </xf>
    <xf numFmtId="0" fontId="87" fillId="0" borderId="33" xfId="0" applyFont="1" applyBorder="1" applyAlignment="1">
      <alignment horizontal="center" vertical="center"/>
    </xf>
    <xf numFmtId="0" fontId="89" fillId="0" borderId="16" xfId="0" applyFont="1" applyBorder="1" applyAlignment="1">
      <alignment horizontal="left" vertical="center"/>
    </xf>
    <xf numFmtId="179" fontId="6" fillId="0" borderId="18" xfId="0" applyNumberFormat="1" applyFont="1" applyBorder="1" applyAlignment="1">
      <alignment horizontal="center" vertical="center"/>
    </xf>
    <xf numFmtId="179" fontId="6" fillId="0" borderId="21" xfId="0" applyNumberFormat="1" applyFont="1" applyBorder="1" applyAlignment="1">
      <alignment horizontal="center" vertical="center"/>
    </xf>
    <xf numFmtId="0" fontId="89" fillId="0" borderId="16" xfId="0" applyFont="1" applyBorder="1" applyAlignment="1">
      <alignment horizontal="center" vertical="center" wrapText="1"/>
    </xf>
    <xf numFmtId="179" fontId="6" fillId="0" borderId="22" xfId="0" applyNumberFormat="1" applyFont="1" applyBorder="1" applyAlignment="1">
      <alignment horizontal="center" vertical="center"/>
    </xf>
    <xf numFmtId="184" fontId="0" fillId="0" borderId="0" xfId="0" applyNumberFormat="1" applyFont="1" applyAlignment="1">
      <alignment/>
    </xf>
    <xf numFmtId="0" fontId="87" fillId="0" borderId="12" xfId="0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183" fontId="0" fillId="0" borderId="0" xfId="0" applyNumberFormat="1" applyFont="1" applyAlignment="1">
      <alignment/>
    </xf>
    <xf numFmtId="0" fontId="20" fillId="0" borderId="0" xfId="0" applyFont="1" applyAlignment="1">
      <alignment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93" fillId="33" borderId="10" xfId="0" applyFont="1" applyFill="1" applyBorder="1" applyAlignment="1">
      <alignment horizontal="right" vertical="center"/>
    </xf>
    <xf numFmtId="0" fontId="87" fillId="33" borderId="33" xfId="0" applyFont="1" applyFill="1" applyBorder="1" applyAlignment="1">
      <alignment horizontal="center" vertical="center" wrapText="1"/>
    </xf>
    <xf numFmtId="182" fontId="87" fillId="0" borderId="17" xfId="0" applyNumberFormat="1" applyFont="1" applyBorder="1" applyAlignment="1">
      <alignment horizontal="center" vertical="center" wrapText="1"/>
    </xf>
    <xf numFmtId="182" fontId="87" fillId="0" borderId="13" xfId="0" applyNumberFormat="1" applyFont="1" applyBorder="1" applyAlignment="1">
      <alignment horizontal="center" vertical="center" wrapText="1"/>
    </xf>
    <xf numFmtId="178" fontId="20" fillId="0" borderId="0" xfId="0" applyNumberFormat="1" applyFont="1" applyBorder="1" applyAlignment="1">
      <alignment wrapText="1"/>
    </xf>
    <xf numFmtId="0" fontId="87" fillId="33" borderId="19" xfId="0" applyFont="1" applyFill="1" applyBorder="1" applyAlignment="1">
      <alignment horizontal="left" vertical="center"/>
    </xf>
    <xf numFmtId="178" fontId="7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89" fillId="33" borderId="19" xfId="0" applyFont="1" applyFill="1" applyBorder="1" applyAlignment="1">
      <alignment horizontal="left" vertical="center"/>
    </xf>
    <xf numFmtId="0" fontId="87" fillId="33" borderId="16" xfId="0" applyFont="1" applyFill="1" applyBorder="1" applyAlignment="1">
      <alignment horizontal="left" vertical="center"/>
    </xf>
    <xf numFmtId="178" fontId="7" fillId="0" borderId="22" xfId="0" applyNumberFormat="1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/>
    </xf>
    <xf numFmtId="180" fontId="0" fillId="0" borderId="0" xfId="0" applyNumberFormat="1" applyFont="1" applyAlignment="1">
      <alignment/>
    </xf>
    <xf numFmtId="0" fontId="21" fillId="0" borderId="0" xfId="0" applyAlignment="1">
      <alignment/>
    </xf>
    <xf numFmtId="180" fontId="21" fillId="0" borderId="0" xfId="0" applyNumberFormat="1" applyAlignment="1">
      <alignment/>
    </xf>
    <xf numFmtId="0" fontId="89" fillId="0" borderId="0" xfId="0" applyFont="1" applyAlignment="1">
      <alignment/>
    </xf>
    <xf numFmtId="0" fontId="93" fillId="0" borderId="0" xfId="0" applyFont="1" applyFill="1" applyBorder="1" applyAlignment="1">
      <alignment horizontal="right" vertical="center"/>
    </xf>
    <xf numFmtId="0" fontId="87" fillId="33" borderId="33" xfId="0" applyFont="1" applyFill="1" applyBorder="1" applyAlignment="1">
      <alignment horizontal="center" vertical="center"/>
    </xf>
    <xf numFmtId="180" fontId="87" fillId="33" borderId="13" xfId="0" applyNumberFormat="1" applyFont="1" applyFill="1" applyBorder="1" applyAlignment="1">
      <alignment horizontal="center" vertical="center" wrapText="1"/>
    </xf>
    <xf numFmtId="0" fontId="87" fillId="33" borderId="19" xfId="0" applyFont="1" applyFill="1" applyBorder="1" applyAlignment="1">
      <alignment vertical="center"/>
    </xf>
    <xf numFmtId="2" fontId="7" fillId="33" borderId="19" xfId="0" applyNumberFormat="1" applyFont="1" applyFill="1" applyBorder="1" applyAlignment="1">
      <alignment horizontal="center" vertical="center"/>
    </xf>
    <xf numFmtId="178" fontId="7" fillId="33" borderId="20" xfId="0" applyNumberFormat="1" applyFont="1" applyFill="1" applyBorder="1" applyAlignment="1">
      <alignment horizontal="center" vertical="center"/>
    </xf>
    <xf numFmtId="178" fontId="1" fillId="0" borderId="0" xfId="0" applyNumberFormat="1" applyFont="1" applyAlignment="1">
      <alignment/>
    </xf>
    <xf numFmtId="0" fontId="89" fillId="33" borderId="19" xfId="0" applyFont="1" applyFill="1" applyBorder="1" applyAlignment="1">
      <alignment vertical="center"/>
    </xf>
    <xf numFmtId="2" fontId="6" fillId="33" borderId="19" xfId="0" applyNumberFormat="1" applyFont="1" applyFill="1" applyBorder="1" applyAlignment="1">
      <alignment horizontal="center" vertical="center"/>
    </xf>
    <xf numFmtId="178" fontId="6" fillId="33" borderId="20" xfId="0" applyNumberFormat="1" applyFont="1" applyFill="1" applyBorder="1" applyAlignment="1">
      <alignment horizontal="center" vertical="center"/>
    </xf>
    <xf numFmtId="0" fontId="89" fillId="0" borderId="19" xfId="0" applyFont="1" applyFill="1" applyBorder="1" applyAlignment="1">
      <alignment vertical="center"/>
    </xf>
    <xf numFmtId="0" fontId="87" fillId="33" borderId="16" xfId="0" applyFont="1" applyFill="1" applyBorder="1" applyAlignment="1">
      <alignment vertical="center"/>
    </xf>
    <xf numFmtId="184" fontId="87" fillId="33" borderId="17" xfId="0" applyNumberFormat="1" applyFont="1" applyFill="1" applyBorder="1" applyAlignment="1">
      <alignment horizontal="center" vertical="center"/>
    </xf>
    <xf numFmtId="184" fontId="87" fillId="33" borderId="33" xfId="0" applyNumberFormat="1" applyFont="1" applyFill="1" applyBorder="1" applyAlignment="1">
      <alignment horizontal="center" vertical="center"/>
    </xf>
    <xf numFmtId="180" fontId="87" fillId="33" borderId="13" xfId="0" applyNumberFormat="1" applyFont="1" applyFill="1" applyBorder="1" applyAlignment="1">
      <alignment horizontal="center" vertical="center"/>
    </xf>
    <xf numFmtId="0" fontId="89" fillId="33" borderId="11" xfId="0" applyFont="1" applyFill="1" applyBorder="1" applyAlignment="1">
      <alignment vertical="center"/>
    </xf>
    <xf numFmtId="179" fontId="6" fillId="0" borderId="18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0" fontId="89" fillId="33" borderId="16" xfId="0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horizontal="center" vertical="center"/>
    </xf>
    <xf numFmtId="180" fontId="89" fillId="0" borderId="0" xfId="0" applyNumberFormat="1" applyFont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 horizontal="center"/>
    </xf>
    <xf numFmtId="0" fontId="93" fillId="34" borderId="10" xfId="0" applyFont="1" applyFill="1" applyBorder="1" applyAlignment="1">
      <alignment horizontal="center" vertical="center"/>
    </xf>
    <xf numFmtId="0" fontId="87" fillId="33" borderId="0" xfId="0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178" fontId="94" fillId="0" borderId="21" xfId="0" applyNumberFormat="1" applyFont="1" applyFill="1" applyBorder="1" applyAlignment="1">
      <alignment horizontal="center" vertical="center"/>
    </xf>
    <xf numFmtId="178" fontId="94" fillId="0" borderId="20" xfId="0" applyNumberFormat="1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 vertical="center"/>
    </xf>
    <xf numFmtId="178" fontId="94" fillId="0" borderId="22" xfId="0" applyNumberFormat="1" applyFont="1" applyFill="1" applyBorder="1" applyAlignment="1">
      <alignment horizontal="center" vertical="center"/>
    </xf>
    <xf numFmtId="178" fontId="94" fillId="0" borderId="2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89" fillId="0" borderId="0" xfId="0" applyFont="1" applyBorder="1" applyAlignment="1">
      <alignment horizontal="center" vertical="top" wrapText="1"/>
    </xf>
    <xf numFmtId="0" fontId="93" fillId="0" borderId="10" xfId="0" applyFont="1" applyBorder="1" applyAlignment="1">
      <alignment horizontal="center" vertical="center" wrapText="1"/>
    </xf>
    <xf numFmtId="0" fontId="87" fillId="34" borderId="34" xfId="0" applyFont="1" applyFill="1" applyBorder="1" applyAlignment="1">
      <alignment horizontal="center" vertical="center" wrapText="1"/>
    </xf>
    <xf numFmtId="0" fontId="87" fillId="0" borderId="17" xfId="71" applyFont="1" applyFill="1" applyBorder="1" applyAlignment="1" applyProtection="1">
      <alignment horizontal="center" vertical="center"/>
      <protection locked="0"/>
    </xf>
    <xf numFmtId="0" fontId="87" fillId="0" borderId="13" xfId="71" applyFont="1" applyFill="1" applyBorder="1" applyAlignment="1" applyProtection="1">
      <alignment horizontal="center" vertical="center"/>
      <protection locked="0"/>
    </xf>
    <xf numFmtId="0" fontId="89" fillId="34" borderId="28" xfId="0" applyFont="1" applyFill="1" applyBorder="1" applyAlignment="1">
      <alignment horizontal="left" vertical="center" wrapText="1"/>
    </xf>
    <xf numFmtId="2" fontId="6" fillId="34" borderId="35" xfId="0" applyNumberFormat="1" applyFont="1" applyFill="1" applyBorder="1" applyAlignment="1">
      <alignment horizontal="center" vertical="center" wrapText="1"/>
    </xf>
    <xf numFmtId="183" fontId="6" fillId="34" borderId="0" xfId="0" applyNumberFormat="1" applyFont="1" applyFill="1" applyBorder="1" applyAlignment="1">
      <alignment horizontal="center" vertical="center" wrapText="1"/>
    </xf>
    <xf numFmtId="0" fontId="89" fillId="34" borderId="36" xfId="0" applyFont="1" applyFill="1" applyBorder="1" applyAlignment="1">
      <alignment horizontal="left" vertical="center" wrapText="1"/>
    </xf>
    <xf numFmtId="2" fontId="6" fillId="34" borderId="37" xfId="0" applyNumberFormat="1" applyFont="1" applyFill="1" applyBorder="1" applyAlignment="1">
      <alignment horizontal="center" vertical="center" wrapText="1"/>
    </xf>
    <xf numFmtId="183" fontId="6" fillId="34" borderId="38" xfId="0" applyNumberFormat="1" applyFont="1" applyFill="1" applyBorder="1" applyAlignment="1">
      <alignment horizontal="center" vertical="center" wrapText="1"/>
    </xf>
    <xf numFmtId="0" fontId="2" fillId="0" borderId="0" xfId="71" applyFont="1" applyBorder="1" applyAlignment="1" applyProtection="1">
      <alignment horizontal="center" vertical="center"/>
      <protection locked="0"/>
    </xf>
    <xf numFmtId="0" fontId="23" fillId="0" borderId="0" xfId="71" applyFont="1" applyBorder="1" applyAlignment="1" applyProtection="1">
      <alignment horizontal="center" vertical="center"/>
      <protection locked="0"/>
    </xf>
    <xf numFmtId="0" fontId="24" fillId="0" borderId="0" xfId="71" applyFont="1" applyBorder="1" applyAlignment="1" applyProtection="1">
      <alignment horizontal="center" vertical="center"/>
      <protection locked="0"/>
    </xf>
    <xf numFmtId="0" fontId="89" fillId="0" borderId="0" xfId="71" applyFont="1" applyBorder="1" applyAlignment="1" applyProtection="1">
      <alignment/>
      <protection locked="0"/>
    </xf>
    <xf numFmtId="0" fontId="93" fillId="0" borderId="0" xfId="71" applyFont="1" applyFill="1" applyBorder="1" applyProtection="1">
      <alignment/>
      <protection locked="0"/>
    </xf>
    <xf numFmtId="0" fontId="87" fillId="0" borderId="33" xfId="71" applyFont="1" applyBorder="1" applyAlignment="1" applyProtection="1">
      <alignment horizontal="center" vertical="center"/>
      <protection locked="0"/>
    </xf>
    <xf numFmtId="182" fontId="87" fillId="0" borderId="11" xfId="71" applyNumberFormat="1" applyFont="1" applyBorder="1" applyAlignment="1" applyProtection="1">
      <alignment horizontal="left" vertical="center" wrapText="1"/>
      <protection locked="0"/>
    </xf>
    <xf numFmtId="179" fontId="7" fillId="0" borderId="18" xfId="71" applyNumberFormat="1" applyFont="1" applyFill="1" applyBorder="1" applyAlignment="1" applyProtection="1">
      <alignment horizontal="center" vertical="center"/>
      <protection/>
    </xf>
    <xf numFmtId="178" fontId="7" fillId="0" borderId="14" xfId="71" applyNumberFormat="1" applyFont="1" applyFill="1" applyBorder="1" applyAlignment="1" applyProtection="1">
      <alignment horizontal="center" vertical="center"/>
      <protection/>
    </xf>
    <xf numFmtId="182" fontId="89" fillId="0" borderId="19" xfId="71" applyNumberFormat="1" applyFont="1" applyBorder="1" applyAlignment="1" applyProtection="1">
      <alignment vertical="center" wrapText="1"/>
      <protection locked="0"/>
    </xf>
    <xf numFmtId="179" fontId="6" fillId="0" borderId="21" xfId="71" applyNumberFormat="1" applyFont="1" applyFill="1" applyBorder="1" applyAlignment="1" applyProtection="1">
      <alignment horizontal="center" vertical="center"/>
      <protection/>
    </xf>
    <xf numFmtId="178" fontId="6" fillId="0" borderId="20" xfId="71" applyNumberFormat="1" applyFont="1" applyFill="1" applyBorder="1" applyAlignment="1" applyProtection="1">
      <alignment horizontal="center" vertical="center"/>
      <protection/>
    </xf>
    <xf numFmtId="182" fontId="89" fillId="0" borderId="19" xfId="71" applyNumberFormat="1" applyFont="1" applyBorder="1" applyAlignment="1" applyProtection="1">
      <alignment horizontal="center" vertical="center" wrapText="1"/>
      <protection locked="0"/>
    </xf>
    <xf numFmtId="182" fontId="89" fillId="0" borderId="19" xfId="71" applyNumberFormat="1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>
      <alignment/>
    </xf>
    <xf numFmtId="0" fontId="6" fillId="0" borderId="20" xfId="0" applyFont="1" applyBorder="1" applyAlignment="1">
      <alignment/>
    </xf>
    <xf numFmtId="182" fontId="6" fillId="0" borderId="21" xfId="71" applyNumberFormat="1" applyFont="1" applyBorder="1" applyAlignment="1" applyProtection="1">
      <alignment horizontal="left" vertical="center" wrapText="1"/>
      <protection locked="0"/>
    </xf>
    <xf numFmtId="182" fontId="6" fillId="0" borderId="20" xfId="71" applyNumberFormat="1" applyFont="1" applyBorder="1" applyAlignment="1" applyProtection="1">
      <alignment horizontal="left" vertical="center" wrapText="1"/>
      <protection locked="0"/>
    </xf>
    <xf numFmtId="183" fontId="6" fillId="33" borderId="20" xfId="0" applyNumberFormat="1" applyFont="1" applyFill="1" applyBorder="1" applyAlignment="1">
      <alignment horizontal="center" vertical="center"/>
    </xf>
    <xf numFmtId="0" fontId="89" fillId="33" borderId="16" xfId="0" applyFont="1" applyFill="1" applyBorder="1" applyAlignment="1">
      <alignment horizontal="left" vertical="center"/>
    </xf>
    <xf numFmtId="182" fontId="6" fillId="0" borderId="22" xfId="0" applyNumberFormat="1" applyFont="1" applyFill="1" applyBorder="1" applyAlignment="1">
      <alignment horizontal="center" vertical="center"/>
    </xf>
    <xf numFmtId="183" fontId="6" fillId="33" borderId="2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0" fontId="93" fillId="0" borderId="0" xfId="0" applyFont="1" applyAlignment="1">
      <alignment/>
    </xf>
    <xf numFmtId="0" fontId="90" fillId="0" borderId="0" xfId="0" applyFont="1" applyAlignment="1">
      <alignment/>
    </xf>
    <xf numFmtId="0" fontId="87" fillId="33" borderId="13" xfId="0" applyFont="1" applyFill="1" applyBorder="1" applyAlignment="1">
      <alignment horizontal="center" vertical="center" wrapText="1"/>
    </xf>
    <xf numFmtId="0" fontId="87" fillId="0" borderId="11" xfId="0" applyFont="1" applyBorder="1" applyAlignment="1">
      <alignment vertical="center"/>
    </xf>
    <xf numFmtId="0" fontId="87" fillId="0" borderId="18" xfId="0" applyFont="1" applyBorder="1" applyAlignment="1">
      <alignment horizontal="center" vertical="center"/>
    </xf>
    <xf numFmtId="179" fontId="87" fillId="33" borderId="18" xfId="0" applyNumberFormat="1" applyFont="1" applyFill="1" applyBorder="1" applyAlignment="1">
      <alignment horizontal="center" vertical="center"/>
    </xf>
    <xf numFmtId="178" fontId="87" fillId="33" borderId="14" xfId="0" applyNumberFormat="1" applyFont="1" applyFill="1" applyBorder="1" applyAlignment="1">
      <alignment horizontal="center" vertical="center"/>
    </xf>
    <xf numFmtId="0" fontId="89" fillId="0" borderId="19" xfId="0" applyFont="1" applyBorder="1" applyAlignment="1">
      <alignment vertical="center"/>
    </xf>
    <xf numFmtId="0" fontId="89" fillId="0" borderId="21" xfId="0" applyFont="1" applyBorder="1" applyAlignment="1">
      <alignment horizontal="center" vertical="center"/>
    </xf>
    <xf numFmtId="179" fontId="89" fillId="33" borderId="21" xfId="0" applyNumberFormat="1" applyFont="1" applyFill="1" applyBorder="1" applyAlignment="1">
      <alignment horizontal="center" vertical="center"/>
    </xf>
    <xf numFmtId="178" fontId="89" fillId="33" borderId="20" xfId="0" applyNumberFormat="1" applyFont="1" applyFill="1" applyBorder="1" applyAlignment="1">
      <alignment horizontal="center" vertical="center"/>
    </xf>
    <xf numFmtId="0" fontId="89" fillId="0" borderId="19" xfId="0" applyFont="1" applyBorder="1" applyAlignment="1">
      <alignment horizontal="center" vertical="center"/>
    </xf>
    <xf numFmtId="0" fontId="87" fillId="0" borderId="19" xfId="0" applyFont="1" applyBorder="1" applyAlignment="1">
      <alignment vertical="center"/>
    </xf>
    <xf numFmtId="0" fontId="87" fillId="0" borderId="19" xfId="0" applyFont="1" applyBorder="1" applyAlignment="1">
      <alignment horizontal="center" vertical="center"/>
    </xf>
    <xf numFmtId="179" fontId="87" fillId="33" borderId="21" xfId="0" applyNumberFormat="1" applyFont="1" applyFill="1" applyBorder="1" applyAlignment="1">
      <alignment horizontal="center" vertical="center"/>
    </xf>
    <xf numFmtId="178" fontId="87" fillId="33" borderId="20" xfId="0" applyNumberFormat="1" applyFont="1" applyFill="1" applyBorder="1" applyAlignment="1">
      <alignment horizontal="center" vertical="center"/>
    </xf>
    <xf numFmtId="0" fontId="89" fillId="0" borderId="16" xfId="0" applyFont="1" applyBorder="1" applyAlignment="1">
      <alignment vertical="center"/>
    </xf>
    <xf numFmtId="0" fontId="89" fillId="0" borderId="16" xfId="0" applyFont="1" applyBorder="1" applyAlignment="1">
      <alignment horizontal="center" vertical="center"/>
    </xf>
    <xf numFmtId="179" fontId="89" fillId="33" borderId="22" xfId="0" applyNumberFormat="1" applyFont="1" applyFill="1" applyBorder="1" applyAlignment="1">
      <alignment horizontal="center" vertical="center"/>
    </xf>
    <xf numFmtId="178" fontId="89" fillId="33" borderId="2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3" fillId="34" borderId="0" xfId="0" applyFont="1" applyFill="1" applyBorder="1" applyAlignment="1">
      <alignment horizontal="center" vertical="center"/>
    </xf>
    <xf numFmtId="0" fontId="87" fillId="33" borderId="12" xfId="0" applyFont="1" applyFill="1" applyBorder="1" applyAlignment="1">
      <alignment horizontal="center" vertical="center"/>
    </xf>
    <xf numFmtId="0" fontId="87" fillId="0" borderId="17" xfId="0" applyFont="1" applyBorder="1" applyAlignment="1">
      <alignment horizontal="center" vertical="center" wrapText="1"/>
    </xf>
    <xf numFmtId="49" fontId="87" fillId="33" borderId="15" xfId="0" applyNumberFormat="1" applyFont="1" applyFill="1" applyBorder="1" applyAlignment="1">
      <alignment horizontal="left" vertical="center"/>
    </xf>
    <xf numFmtId="2" fontId="7" fillId="33" borderId="14" xfId="0" applyNumberFormat="1" applyFont="1" applyFill="1" applyBorder="1" applyAlignment="1">
      <alignment horizontal="center" vertical="center"/>
    </xf>
    <xf numFmtId="183" fontId="7" fillId="33" borderId="14" xfId="0" applyNumberFormat="1" applyFont="1" applyFill="1" applyBorder="1" applyAlignment="1">
      <alignment horizontal="center" vertical="center"/>
    </xf>
    <xf numFmtId="49" fontId="89" fillId="33" borderId="0" xfId="0" applyNumberFormat="1" applyFont="1" applyFill="1" applyBorder="1" applyAlignment="1">
      <alignment horizontal="left" vertical="center"/>
    </xf>
    <xf numFmtId="49" fontId="89" fillId="33" borderId="10" xfId="0" applyNumberFormat="1" applyFont="1" applyFill="1" applyBorder="1" applyAlignment="1">
      <alignment horizontal="left" vertical="center"/>
    </xf>
    <xf numFmtId="0" fontId="87" fillId="0" borderId="17" xfId="0" applyFont="1" applyBorder="1" applyAlignment="1">
      <alignment horizontal="center" vertical="center"/>
    </xf>
    <xf numFmtId="0" fontId="87" fillId="0" borderId="19" xfId="0" applyFont="1" applyBorder="1" applyAlignment="1">
      <alignment horizontal="left" vertical="center"/>
    </xf>
    <xf numFmtId="0" fontId="87" fillId="0" borderId="21" xfId="0" applyFont="1" applyBorder="1" applyAlignment="1">
      <alignment horizontal="center" vertical="center"/>
    </xf>
    <xf numFmtId="182" fontId="7" fillId="0" borderId="21" xfId="0" applyNumberFormat="1" applyFont="1" applyBorder="1" applyAlignment="1">
      <alignment horizontal="center" vertical="center"/>
    </xf>
    <xf numFmtId="0" fontId="89" fillId="0" borderId="19" xfId="0" applyFont="1" applyBorder="1" applyAlignment="1">
      <alignment horizontal="left" vertical="center"/>
    </xf>
    <xf numFmtId="182" fontId="6" fillId="0" borderId="21" xfId="0" applyNumberFormat="1" applyFont="1" applyBorder="1" applyAlignment="1">
      <alignment horizontal="center" vertical="center"/>
    </xf>
    <xf numFmtId="0" fontId="89" fillId="0" borderId="22" xfId="0" applyFont="1" applyBorder="1" applyAlignment="1">
      <alignment horizontal="center" vertical="center"/>
    </xf>
    <xf numFmtId="0" fontId="89" fillId="0" borderId="15" xfId="0" applyFont="1" applyBorder="1" applyAlignment="1">
      <alignment horizontal="left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3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2" fontId="7" fillId="0" borderId="11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178" fontId="7" fillId="0" borderId="15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82" fontId="6" fillId="0" borderId="21" xfId="0" applyNumberFormat="1" applyFont="1" applyFill="1" applyBorder="1" applyAlignment="1">
      <alignment horizontal="center" vertical="center" wrapText="1"/>
    </xf>
    <xf numFmtId="178" fontId="6" fillId="0" borderId="19" xfId="0" applyNumberFormat="1" applyFont="1" applyFill="1" applyBorder="1" applyAlignment="1">
      <alignment horizontal="center" vertical="center" wrapText="1"/>
    </xf>
    <xf numFmtId="182" fontId="6" fillId="0" borderId="19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82" fontId="6" fillId="0" borderId="22" xfId="0" applyNumberFormat="1" applyFont="1" applyFill="1" applyBorder="1" applyAlignment="1">
      <alignment horizontal="center" vertical="center" wrapText="1"/>
    </xf>
    <xf numFmtId="178" fontId="6" fillId="0" borderId="16" xfId="0" applyNumberFormat="1" applyFont="1" applyFill="1" applyBorder="1" applyAlignment="1">
      <alignment horizontal="center" vertical="center" wrapText="1"/>
    </xf>
    <xf numFmtId="182" fontId="6" fillId="0" borderId="16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178" fontId="6" fillId="0" borderId="21" xfId="0" applyNumberFormat="1" applyFont="1" applyFill="1" applyBorder="1" applyAlignment="1">
      <alignment horizontal="center" vertical="center" wrapText="1"/>
    </xf>
    <xf numFmtId="178" fontId="6" fillId="0" borderId="20" xfId="0" applyNumberFormat="1" applyFont="1" applyFill="1" applyBorder="1" applyAlignment="1">
      <alignment horizontal="center" vertical="center" wrapText="1"/>
    </xf>
    <xf numFmtId="178" fontId="6" fillId="0" borderId="22" xfId="0" applyNumberFormat="1" applyFont="1" applyFill="1" applyBorder="1" applyAlignment="1">
      <alignment horizontal="center" vertical="center" wrapText="1"/>
    </xf>
    <xf numFmtId="178" fontId="6" fillId="0" borderId="2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28" fillId="0" borderId="0" xfId="0" applyFont="1" applyAlignment="1">
      <alignment horizontal="left" vertical="center"/>
    </xf>
    <xf numFmtId="0" fontId="9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3" fillId="0" borderId="15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right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181" fontId="35" fillId="0" borderId="13" xfId="0" applyNumberFormat="1" applyFont="1" applyBorder="1" applyAlignment="1">
      <alignment horizontal="center" vertical="center"/>
    </xf>
    <xf numFmtId="178" fontId="18" fillId="0" borderId="14" xfId="0" applyNumberFormat="1" applyFont="1" applyBorder="1" applyAlignment="1">
      <alignment horizontal="center" vertical="center"/>
    </xf>
    <xf numFmtId="178" fontId="19" fillId="0" borderId="20" xfId="0" applyNumberFormat="1" applyFont="1" applyBorder="1" applyAlignment="1">
      <alignment horizontal="center" vertical="center"/>
    </xf>
    <xf numFmtId="49" fontId="36" fillId="0" borderId="19" xfId="0" applyNumberFormat="1" applyFont="1" applyBorder="1" applyAlignment="1">
      <alignment horizontal="center" vertical="center"/>
    </xf>
    <xf numFmtId="49" fontId="36" fillId="0" borderId="16" xfId="0" applyNumberFormat="1" applyFont="1" applyBorder="1" applyAlignment="1">
      <alignment horizontal="center" vertical="center"/>
    </xf>
    <xf numFmtId="178" fontId="19" fillId="0" borderId="23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78" fontId="5" fillId="0" borderId="13" xfId="0" applyNumberFormat="1" applyFont="1" applyBorder="1" applyAlignment="1">
      <alignment horizontal="center" vertical="center"/>
    </xf>
    <xf numFmtId="0" fontId="87" fillId="0" borderId="11" xfId="0" applyFont="1" applyBorder="1" applyAlignment="1">
      <alignment horizontal="left" vertical="center"/>
    </xf>
    <xf numFmtId="0" fontId="11" fillId="0" borderId="0" xfId="0" applyFont="1" applyAlignment="1">
      <alignment/>
    </xf>
    <xf numFmtId="185" fontId="0" fillId="0" borderId="0" xfId="0" applyNumberFormat="1" applyFont="1" applyAlignment="1">
      <alignment/>
    </xf>
    <xf numFmtId="179" fontId="2" fillId="33" borderId="0" xfId="0" applyNumberFormat="1" applyFont="1" applyFill="1" applyAlignment="1">
      <alignment horizontal="center"/>
    </xf>
    <xf numFmtId="179" fontId="37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8" fillId="33" borderId="33" xfId="0" applyFont="1" applyFill="1" applyBorder="1" applyAlignment="1">
      <alignment horizontal="center" vertical="center"/>
    </xf>
    <xf numFmtId="179" fontId="38" fillId="33" borderId="12" xfId="0" applyNumberFormat="1" applyFont="1" applyFill="1" applyBorder="1" applyAlignment="1">
      <alignment horizontal="center" vertical="center"/>
    </xf>
    <xf numFmtId="185" fontId="38" fillId="33" borderId="13" xfId="0" applyNumberFormat="1" applyFont="1" applyFill="1" applyBorder="1" applyAlignment="1">
      <alignment vertical="center"/>
    </xf>
    <xf numFmtId="0" fontId="39" fillId="33" borderId="19" xfId="0" applyFont="1" applyFill="1" applyBorder="1" applyAlignment="1">
      <alignment vertical="center"/>
    </xf>
    <xf numFmtId="182" fontId="5" fillId="33" borderId="19" xfId="0" applyNumberFormat="1" applyFont="1" applyFill="1" applyBorder="1" applyAlignment="1">
      <alignment horizontal="center" vertical="center"/>
    </xf>
    <xf numFmtId="179" fontId="5" fillId="33" borderId="21" xfId="0" applyNumberFormat="1" applyFont="1" applyFill="1" applyBorder="1" applyAlignment="1">
      <alignment vertical="center"/>
    </xf>
    <xf numFmtId="186" fontId="5" fillId="33" borderId="0" xfId="0" applyNumberFormat="1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182" fontId="4" fillId="33" borderId="19" xfId="0" applyNumberFormat="1" applyFont="1" applyFill="1" applyBorder="1" applyAlignment="1">
      <alignment horizontal="center" vertical="center"/>
    </xf>
    <xf numFmtId="179" fontId="4" fillId="33" borderId="21" xfId="0" applyNumberFormat="1" applyFont="1" applyFill="1" applyBorder="1" applyAlignment="1">
      <alignment vertical="center"/>
    </xf>
    <xf numFmtId="186" fontId="4" fillId="33" borderId="0" xfId="0" applyNumberFormat="1" applyFont="1" applyFill="1" applyBorder="1" applyAlignment="1">
      <alignment vertical="center"/>
    </xf>
    <xf numFmtId="178" fontId="96" fillId="33" borderId="0" xfId="0" applyNumberFormat="1" applyFont="1" applyFill="1" applyBorder="1" applyAlignment="1">
      <alignment vertical="center"/>
    </xf>
    <xf numFmtId="186" fontId="96" fillId="33" borderId="0" xfId="0" applyNumberFormat="1" applyFont="1" applyFill="1" applyBorder="1" applyAlignment="1">
      <alignment vertical="center"/>
    </xf>
    <xf numFmtId="0" fontId="97" fillId="33" borderId="15" xfId="0" applyFont="1" applyFill="1" applyBorder="1" applyAlignment="1">
      <alignment vertical="center"/>
    </xf>
    <xf numFmtId="182" fontId="97" fillId="33" borderId="15" xfId="0" applyNumberFormat="1" applyFont="1" applyFill="1" applyBorder="1" applyAlignment="1">
      <alignment horizontal="center" vertical="center"/>
    </xf>
    <xf numFmtId="179" fontId="97" fillId="33" borderId="15" xfId="0" applyNumberFormat="1" applyFont="1" applyFill="1" applyBorder="1" applyAlignment="1">
      <alignment vertical="center"/>
    </xf>
    <xf numFmtId="0" fontId="97" fillId="33" borderId="0" xfId="0" applyFont="1" applyFill="1" applyBorder="1" applyAlignment="1">
      <alignment vertical="center"/>
    </xf>
    <xf numFmtId="182" fontId="97" fillId="33" borderId="0" xfId="0" applyNumberFormat="1" applyFont="1" applyFill="1" applyBorder="1" applyAlignment="1">
      <alignment horizontal="center" vertical="center"/>
    </xf>
    <xf numFmtId="179" fontId="97" fillId="33" borderId="0" xfId="0" applyNumberFormat="1" applyFont="1" applyFill="1" applyBorder="1" applyAlignment="1">
      <alignment vertical="center"/>
    </xf>
    <xf numFmtId="179" fontId="98" fillId="33" borderId="0" xfId="0" applyNumberFormat="1" applyFont="1" applyFill="1" applyBorder="1" applyAlignment="1">
      <alignment vertical="center"/>
    </xf>
    <xf numFmtId="185" fontId="98" fillId="33" borderId="0" xfId="0" applyNumberFormat="1" applyFont="1" applyFill="1" applyBorder="1" applyAlignment="1">
      <alignment vertical="center"/>
    </xf>
    <xf numFmtId="0" fontId="97" fillId="33" borderId="0" xfId="0" applyFont="1" applyFill="1" applyBorder="1" applyAlignment="1">
      <alignment horizontal="left" vertical="center" wrapText="1"/>
    </xf>
    <xf numFmtId="179" fontId="97" fillId="33" borderId="0" xfId="0" applyNumberFormat="1" applyFont="1" applyFill="1" applyBorder="1" applyAlignment="1">
      <alignment horizontal="left" vertical="center" wrapText="1"/>
    </xf>
    <xf numFmtId="0" fontId="99" fillId="0" borderId="0" xfId="0" applyFont="1" applyAlignment="1">
      <alignment/>
    </xf>
    <xf numFmtId="179" fontId="99" fillId="0" borderId="0" xfId="0" applyNumberFormat="1" applyFont="1" applyAlignment="1">
      <alignment/>
    </xf>
    <xf numFmtId="185" fontId="99" fillId="0" borderId="0" xfId="0" applyNumberFormat="1" applyFont="1" applyAlignment="1">
      <alignment/>
    </xf>
    <xf numFmtId="0" fontId="10" fillId="0" borderId="0" xfId="73" applyFont="1">
      <alignment/>
      <protection/>
    </xf>
    <xf numFmtId="0" fontId="0" fillId="0" borderId="0" xfId="73" applyFont="1" applyAlignment="1">
      <alignment horizontal="center"/>
      <protection/>
    </xf>
    <xf numFmtId="0" fontId="0" fillId="0" borderId="0" xfId="73" applyFont="1">
      <alignment/>
      <protection/>
    </xf>
    <xf numFmtId="0" fontId="43" fillId="0" borderId="0" xfId="73" applyFont="1" applyBorder="1" applyAlignment="1">
      <alignment horizontal="center" vertical="center"/>
      <protection/>
    </xf>
    <xf numFmtId="0" fontId="44" fillId="0" borderId="0" xfId="73" applyFont="1" applyBorder="1" applyAlignment="1">
      <alignment horizontal="center" vertical="center"/>
      <protection/>
    </xf>
    <xf numFmtId="0" fontId="45" fillId="0" borderId="33" xfId="73" applyFont="1" applyBorder="1" applyAlignment="1">
      <alignment horizontal="center" vertical="center"/>
      <protection/>
    </xf>
    <xf numFmtId="0" fontId="45" fillId="0" borderId="17" xfId="73" applyFont="1" applyBorder="1" applyAlignment="1">
      <alignment horizontal="center" vertical="center"/>
      <protection/>
    </xf>
    <xf numFmtId="183" fontId="45" fillId="0" borderId="17" xfId="73" applyNumberFormat="1" applyFont="1" applyBorder="1" applyAlignment="1">
      <alignment horizontal="center" vertical="center" wrapText="1"/>
      <protection/>
    </xf>
    <xf numFmtId="0" fontId="45" fillId="0" borderId="13" xfId="73" applyFont="1" applyBorder="1" applyAlignment="1">
      <alignment horizontal="center" vertical="center" wrapText="1"/>
      <protection/>
    </xf>
    <xf numFmtId="0" fontId="3" fillId="0" borderId="33" xfId="73" applyFont="1" applyBorder="1" applyAlignment="1">
      <alignment horizontal="left" vertical="center"/>
      <protection/>
    </xf>
    <xf numFmtId="0" fontId="3" fillId="0" borderId="17" xfId="73" applyFont="1" applyBorder="1" applyAlignment="1">
      <alignment horizontal="center" vertical="center"/>
      <protection/>
    </xf>
    <xf numFmtId="2" fontId="6" fillId="0" borderId="17" xfId="73" applyNumberFormat="1" applyFont="1" applyBorder="1" applyAlignment="1">
      <alignment horizontal="right" vertical="center"/>
      <protection/>
    </xf>
    <xf numFmtId="183" fontId="6" fillId="0" borderId="13" xfId="73" applyNumberFormat="1" applyFont="1" applyBorder="1" applyAlignment="1">
      <alignment horizontal="right" vertical="center" wrapText="1"/>
      <protection/>
    </xf>
    <xf numFmtId="0" fontId="3" fillId="0" borderId="33" xfId="73" applyFont="1" applyBorder="1" applyAlignment="1">
      <alignment vertical="center"/>
      <protection/>
    </xf>
    <xf numFmtId="183" fontId="6" fillId="0" borderId="13" xfId="73" applyNumberFormat="1" applyFont="1" applyBorder="1" applyAlignment="1">
      <alignment horizontal="right" vertical="center"/>
      <protection/>
    </xf>
    <xf numFmtId="0" fontId="3" fillId="0" borderId="33" xfId="73" applyFont="1" applyFill="1" applyBorder="1" applyAlignment="1">
      <alignment vertical="center"/>
      <protection/>
    </xf>
    <xf numFmtId="2" fontId="6" fillId="0" borderId="17" xfId="73" applyNumberFormat="1" applyFont="1" applyFill="1" applyBorder="1" applyAlignment="1">
      <alignment horizontal="right" vertical="center"/>
      <protection/>
    </xf>
    <xf numFmtId="183" fontId="6" fillId="0" borderId="13" xfId="73" applyNumberFormat="1" applyFont="1" applyFill="1" applyBorder="1" applyAlignment="1">
      <alignment horizontal="right" vertical="center"/>
      <protection/>
    </xf>
    <xf numFmtId="0" fontId="3" fillId="0" borderId="33" xfId="73" applyFont="1" applyFill="1" applyBorder="1" applyAlignment="1">
      <alignment vertical="center" wrapText="1"/>
      <protection/>
    </xf>
    <xf numFmtId="2" fontId="6" fillId="0" borderId="17" xfId="73" applyNumberFormat="1" applyFont="1" applyFill="1" applyBorder="1" applyAlignment="1">
      <alignment vertical="center"/>
      <protection/>
    </xf>
    <xf numFmtId="183" fontId="10" fillId="0" borderId="0" xfId="73" applyNumberFormat="1" applyFont="1">
      <alignment/>
      <protection/>
    </xf>
    <xf numFmtId="183" fontId="6" fillId="0" borderId="17" xfId="73" applyNumberFormat="1" applyFont="1" applyBorder="1" applyAlignment="1">
      <alignment horizontal="right" vertical="center"/>
      <protection/>
    </xf>
    <xf numFmtId="1" fontId="6" fillId="0" borderId="17" xfId="73" applyNumberFormat="1" applyFont="1" applyBorder="1" applyAlignment="1">
      <alignment horizontal="right" vertical="center"/>
      <protection/>
    </xf>
    <xf numFmtId="1" fontId="6" fillId="0" borderId="17" xfId="73" applyNumberFormat="1" applyFont="1" applyFill="1" applyBorder="1" applyAlignment="1">
      <alignment horizontal="right" vertical="center" wrapText="1"/>
      <protection/>
    </xf>
    <xf numFmtId="183" fontId="6" fillId="0" borderId="13" xfId="73" applyNumberFormat="1" applyFont="1" applyFill="1" applyBorder="1" applyAlignment="1">
      <alignment horizontal="right" vertical="center" wrapText="1"/>
      <protection/>
    </xf>
    <xf numFmtId="0" fontId="3" fillId="0" borderId="39" xfId="73" applyFont="1" applyFill="1" applyBorder="1" applyAlignment="1">
      <alignment vertical="center" wrapText="1"/>
      <protection/>
    </xf>
    <xf numFmtId="0" fontId="3" fillId="0" borderId="40" xfId="73" applyFont="1" applyBorder="1" applyAlignment="1">
      <alignment horizontal="center" vertical="center"/>
      <protection/>
    </xf>
    <xf numFmtId="1" fontId="6" fillId="0" borderId="40" xfId="73" applyNumberFormat="1" applyFont="1" applyBorder="1" applyAlignment="1">
      <alignment horizontal="right" vertical="center"/>
      <protection/>
    </xf>
    <xf numFmtId="183" fontId="6" fillId="0" borderId="41" xfId="73" applyNumberFormat="1" applyFont="1" applyBorder="1" applyAlignment="1">
      <alignment horizontal="right" vertical="center" wrapText="1"/>
      <protection/>
    </xf>
    <xf numFmtId="0" fontId="10" fillId="0" borderId="0" xfId="73" applyFont="1" applyFill="1" applyBorder="1" applyAlignment="1">
      <alignment horizontal="left" vertical="center" wrapText="1"/>
      <protection/>
    </xf>
    <xf numFmtId="0" fontId="0" fillId="0" borderId="0" xfId="73" applyFont="1" applyFill="1" applyBorder="1" applyAlignment="1">
      <alignment vertical="center"/>
      <protection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RowLevel_5" xfId="55"/>
    <cellStyle name="20% - 强调文字颜色 2" xfId="56"/>
    <cellStyle name="40% - 强调文字颜色 2" xfId="57"/>
    <cellStyle name="RowLevel_6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0,0&#13;&#10;NA&#13;&#10;" xfId="68"/>
    <cellStyle name="60% - 强调文字颜色 6" xfId="69"/>
    <cellStyle name="ColLevel_0" xfId="70"/>
    <cellStyle name="常规 2" xfId="71"/>
    <cellStyle name="ColLevel_1" xfId="72"/>
    <cellStyle name="常规 3" xfId="73"/>
    <cellStyle name="ColLevel_2" xfId="74"/>
    <cellStyle name="ColLevel_3" xfId="75"/>
    <cellStyle name="ColLevel_4" xfId="76"/>
    <cellStyle name="ColLevel_6" xfId="77"/>
    <cellStyle name="RowLevel_1" xfId="78"/>
    <cellStyle name="RowLevel_3" xfId="79"/>
    <cellStyle name="RowLevel_4" xfId="80"/>
    <cellStyle name="常规 12" xfId="81"/>
    <cellStyle name="常规 2 2" xfId="82"/>
    <cellStyle name="常规_湖南月报-200811（定） 2 2" xfId="83"/>
    <cellStyle name="常规_长江沿岸_1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20851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G4">
            <v>5.6</v>
          </cell>
          <cell r="H4">
            <v>74.58536048126295</v>
          </cell>
        </row>
        <row r="5">
          <cell r="G5">
            <v>1.5</v>
          </cell>
        </row>
        <row r="6">
          <cell r="G6">
            <v>4.9</v>
          </cell>
          <cell r="H6">
            <v>98.78215936245314</v>
          </cell>
        </row>
        <row r="8">
          <cell r="G8">
            <v>5.7</v>
          </cell>
          <cell r="H8">
            <v>70.60492468532912</v>
          </cell>
        </row>
        <row r="9">
          <cell r="G9">
            <v>7.4</v>
          </cell>
          <cell r="H9">
            <v>70.56536711832088</v>
          </cell>
        </row>
        <row r="10">
          <cell r="G10">
            <v>7.5</v>
          </cell>
          <cell r="H10">
            <v>77.06125795324213</v>
          </cell>
        </row>
        <row r="11">
          <cell r="G11">
            <v>3.4</v>
          </cell>
          <cell r="H11">
            <v>48.466934657523446</v>
          </cell>
        </row>
        <row r="12">
          <cell r="G12">
            <v>8</v>
          </cell>
          <cell r="H12">
            <v>65.89124208968038</v>
          </cell>
        </row>
        <row r="13">
          <cell r="G13">
            <v>5.5</v>
          </cell>
          <cell r="H13">
            <v>70.05731910382912</v>
          </cell>
        </row>
        <row r="14">
          <cell r="G14">
            <v>7.6</v>
          </cell>
          <cell r="H14">
            <v>71.4056257571993</v>
          </cell>
        </row>
        <row r="15">
          <cell r="G15">
            <v>5.5</v>
          </cell>
          <cell r="H15">
            <v>100</v>
          </cell>
        </row>
        <row r="16">
          <cell r="G16">
            <v>-10.1</v>
          </cell>
        </row>
        <row r="17">
          <cell r="G17">
            <v>6.3</v>
          </cell>
        </row>
        <row r="20">
          <cell r="G20">
            <v>5.6</v>
          </cell>
        </row>
        <row r="21">
          <cell r="G21">
            <v>12</v>
          </cell>
        </row>
        <row r="22">
          <cell r="G22">
            <v>-3.3</v>
          </cell>
        </row>
        <row r="23">
          <cell r="G23">
            <v>14.1</v>
          </cell>
        </row>
        <row r="24">
          <cell r="G24">
            <v>4.6</v>
          </cell>
        </row>
        <row r="25">
          <cell r="G25">
            <v>1.4</v>
          </cell>
        </row>
        <row r="26">
          <cell r="G26">
            <v>-16.2</v>
          </cell>
        </row>
        <row r="27">
          <cell r="G27">
            <v>3.2</v>
          </cell>
        </row>
        <row r="28">
          <cell r="G28">
            <v>6.1</v>
          </cell>
        </row>
        <row r="29">
          <cell r="G29">
            <v>-0.9750619768783366</v>
          </cell>
        </row>
        <row r="30">
          <cell r="G30">
            <v>7.4</v>
          </cell>
        </row>
        <row r="31">
          <cell r="G31">
            <v>-2.4</v>
          </cell>
        </row>
        <row r="32">
          <cell r="G32">
            <v>6.7</v>
          </cell>
        </row>
        <row r="33">
          <cell r="G33">
            <v>8.5</v>
          </cell>
        </row>
        <row r="34">
          <cell r="G34">
            <v>4.5</v>
          </cell>
        </row>
        <row r="39">
          <cell r="G39">
            <v>5</v>
          </cell>
        </row>
        <row r="40">
          <cell r="G40">
            <v>-3.7</v>
          </cell>
        </row>
        <row r="41">
          <cell r="G41">
            <v>5.1</v>
          </cell>
        </row>
        <row r="42">
          <cell r="G42">
            <v>11.8</v>
          </cell>
        </row>
        <row r="43">
          <cell r="G43">
            <v>7.4</v>
          </cell>
        </row>
        <row r="44">
          <cell r="G44">
            <v>10.7</v>
          </cell>
        </row>
        <row r="45">
          <cell r="G45">
            <v>6.5</v>
          </cell>
        </row>
        <row r="46">
          <cell r="G46">
            <v>4.7</v>
          </cell>
        </row>
        <row r="47">
          <cell r="G47">
            <v>2.5</v>
          </cell>
        </row>
        <row r="48">
          <cell r="G48">
            <v>11.2</v>
          </cell>
        </row>
        <row r="49">
          <cell r="G49">
            <v>6.5</v>
          </cell>
        </row>
        <row r="57">
          <cell r="G57">
            <v>7.5</v>
          </cell>
        </row>
        <row r="58">
          <cell r="G58">
            <v>5.5</v>
          </cell>
        </row>
        <row r="59">
          <cell r="G59">
            <v>5</v>
          </cell>
        </row>
        <row r="60">
          <cell r="G60">
            <v>6.1</v>
          </cell>
        </row>
        <row r="61">
          <cell r="G61">
            <v>10.4</v>
          </cell>
        </row>
        <row r="62">
          <cell r="G62">
            <v>10.9</v>
          </cell>
        </row>
        <row r="63">
          <cell r="G63">
            <v>4</v>
          </cell>
        </row>
        <row r="64">
          <cell r="G64">
            <v>10.8</v>
          </cell>
        </row>
        <row r="65">
          <cell r="G65">
            <v>6.2</v>
          </cell>
        </row>
        <row r="66">
          <cell r="G66">
            <v>10.2</v>
          </cell>
        </row>
        <row r="67">
          <cell r="G67">
            <v>10.6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用电量"/>
    </sheetNames>
    <sheetDataSet>
      <sheetData sheetId="0">
        <row r="5">
          <cell r="B5">
            <v>129879.33819999988</v>
          </cell>
          <cell r="C5">
            <v>3.7419524733680305</v>
          </cell>
          <cell r="D5">
            <v>1362505.7847</v>
          </cell>
          <cell r="E5">
            <v>3.7101466812283443</v>
          </cell>
          <cell r="H5">
            <v>86885.4818</v>
          </cell>
          <cell r="I5">
            <v>4.570748406523808</v>
          </cell>
          <cell r="J5">
            <v>798625.1305000001</v>
          </cell>
          <cell r="K5">
            <v>2.016583332773296</v>
          </cell>
        </row>
        <row r="6">
          <cell r="B6">
            <v>7814.691099999996</v>
          </cell>
          <cell r="C6">
            <v>337.8979362172382</v>
          </cell>
          <cell r="D6">
            <v>65220.0349</v>
          </cell>
          <cell r="E6">
            <v>34.70905498312786</v>
          </cell>
          <cell r="H6">
            <v>7814.6911</v>
          </cell>
          <cell r="I6">
            <v>337.8979362172381</v>
          </cell>
          <cell r="J6">
            <v>65220.0349</v>
          </cell>
          <cell r="K6">
            <v>34.70905498312786</v>
          </cell>
        </row>
        <row r="7">
          <cell r="B7">
            <v>59322.69559999998</v>
          </cell>
          <cell r="C7">
            <v>8.161201942933971</v>
          </cell>
          <cell r="D7">
            <v>648098.4735</v>
          </cell>
          <cell r="E7">
            <v>3.581445927958925</v>
          </cell>
          <cell r="H7">
            <v>42840.7031</v>
          </cell>
          <cell r="I7">
            <v>-10.028465274703587</v>
          </cell>
          <cell r="J7">
            <v>437115.94</v>
          </cell>
          <cell r="K7">
            <v>2.3781462283773434</v>
          </cell>
        </row>
        <row r="8">
          <cell r="B8">
            <v>3255.245999999999</v>
          </cell>
          <cell r="C8">
            <v>23.922602002864267</v>
          </cell>
          <cell r="D8">
            <v>31346.732</v>
          </cell>
          <cell r="E8">
            <v>13.395179157015924</v>
          </cell>
          <cell r="H8">
            <v>2290.7124</v>
          </cell>
          <cell r="I8">
            <v>39.61911560451391</v>
          </cell>
          <cell r="J8">
            <v>18573.2468</v>
          </cell>
          <cell r="K8">
            <v>21.513832749269334</v>
          </cell>
        </row>
        <row r="9">
          <cell r="B9">
            <v>2228.420000000002</v>
          </cell>
          <cell r="C9">
            <v>5.333264006731071</v>
          </cell>
          <cell r="D9">
            <v>26781.65</v>
          </cell>
          <cell r="E9">
            <v>4.1269119213691985</v>
          </cell>
          <cell r="H9">
            <v>875.96</v>
          </cell>
          <cell r="I9">
            <v>4.387825631003176</v>
          </cell>
          <cell r="J9">
            <v>7479.61</v>
          </cell>
          <cell r="K9">
            <v>-3.883291783392024</v>
          </cell>
        </row>
        <row r="10">
          <cell r="B10">
            <v>9624.62999999999</v>
          </cell>
          <cell r="C10">
            <v>6.380535316379479</v>
          </cell>
          <cell r="D10">
            <v>98524.972</v>
          </cell>
          <cell r="E10">
            <v>-3.189862463604042</v>
          </cell>
          <cell r="H10">
            <v>6497.6701</v>
          </cell>
          <cell r="I10">
            <v>13.036297088040277</v>
          </cell>
          <cell r="J10">
            <v>56535.9372</v>
          </cell>
          <cell r="K10">
            <v>-8.479891692494466</v>
          </cell>
        </row>
        <row r="11">
          <cell r="B11">
            <v>5715.970000000008</v>
          </cell>
          <cell r="C11">
            <v>10.332640372770356</v>
          </cell>
          <cell r="D11">
            <v>66226.1</v>
          </cell>
          <cell r="E11">
            <v>9.42635600507327</v>
          </cell>
          <cell r="H11">
            <v>2583.36</v>
          </cell>
          <cell r="I11">
            <v>60.48305937604831</v>
          </cell>
          <cell r="J11">
            <v>22205.02</v>
          </cell>
          <cell r="K11">
            <v>12.015032852836928</v>
          </cell>
        </row>
        <row r="12">
          <cell r="B12">
            <v>7310.324999999997</v>
          </cell>
          <cell r="C12">
            <v>-19.85088981291996</v>
          </cell>
          <cell r="D12">
            <v>90015.1014</v>
          </cell>
          <cell r="E12">
            <v>-4.113993553291139</v>
          </cell>
          <cell r="H12">
            <v>2974.1765</v>
          </cell>
          <cell r="I12">
            <v>-29.603003912931797</v>
          </cell>
          <cell r="J12">
            <v>30417.5718</v>
          </cell>
          <cell r="K12">
            <v>-14.0603409097799</v>
          </cell>
        </row>
        <row r="13">
          <cell r="B13">
            <v>13749.320000000007</v>
          </cell>
          <cell r="C13">
            <v>6.1267084350592</v>
          </cell>
          <cell r="D13">
            <v>130120.19</v>
          </cell>
          <cell r="E13">
            <v>5.7429332260194155</v>
          </cell>
          <cell r="H13">
            <v>8046.96</v>
          </cell>
          <cell r="I13">
            <v>7.56515497239009</v>
          </cell>
          <cell r="J13">
            <v>58469.82</v>
          </cell>
          <cell r="K13">
            <v>3.8473916410318236</v>
          </cell>
        </row>
        <row r="14">
          <cell r="B14">
            <v>9218.839999999997</v>
          </cell>
          <cell r="C14">
            <v>4.42360995479298</v>
          </cell>
          <cell r="D14">
            <v>94704.42</v>
          </cell>
          <cell r="E14">
            <v>2.6377316190850353</v>
          </cell>
          <cell r="H14">
            <v>4587.84</v>
          </cell>
          <cell r="I14">
            <v>-4.553624925104855</v>
          </cell>
          <cell r="J14">
            <v>36544.35</v>
          </cell>
          <cell r="K14">
            <v>-6.715434001112455</v>
          </cell>
        </row>
        <row r="15">
          <cell r="B15">
            <v>10195.26049999999</v>
          </cell>
          <cell r="C15">
            <v>-41.49938327752538</v>
          </cell>
          <cell r="D15">
            <v>95823.3709</v>
          </cell>
          <cell r="E15">
            <v>-4.484000255788868</v>
          </cell>
          <cell r="H15">
            <v>7572.2886</v>
          </cell>
          <cell r="I15">
            <v>15.526273673630572</v>
          </cell>
          <cell r="J15">
            <v>59826.1898</v>
          </cell>
          <cell r="K15">
            <v>-9.823182793523204</v>
          </cell>
        </row>
        <row r="16">
          <cell r="B16">
            <v>1443.9400000000005</v>
          </cell>
          <cell r="C16">
            <v>14.542959360944451</v>
          </cell>
          <cell r="D16">
            <v>15644.74</v>
          </cell>
          <cell r="E16">
            <v>8.053933242348732</v>
          </cell>
          <cell r="H16">
            <v>801.12</v>
          </cell>
          <cell r="I16">
            <v>2.412272291466923</v>
          </cell>
          <cell r="J16">
            <v>6237.41</v>
          </cell>
          <cell r="K16">
            <v>11.76952299035945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084657_1"/>
      <sheetName val="T084657_2"/>
    </sheetNames>
    <sheetDataSet>
      <sheetData sheetId="0">
        <row r="6">
          <cell r="C6">
            <v>26335489</v>
          </cell>
          <cell r="E6">
            <v>13.6</v>
          </cell>
        </row>
        <row r="8">
          <cell r="C8">
            <v>12475274</v>
          </cell>
          <cell r="E8">
            <v>40.3</v>
          </cell>
        </row>
        <row r="9">
          <cell r="C9">
            <v>13860215</v>
          </cell>
          <cell r="E9">
            <v>-3</v>
          </cell>
        </row>
        <row r="10">
          <cell r="C10">
            <v>13091774</v>
          </cell>
          <cell r="E10">
            <v>1.8</v>
          </cell>
        </row>
        <row r="12">
          <cell r="C12">
            <v>346859</v>
          </cell>
          <cell r="E12">
            <v>105.6</v>
          </cell>
        </row>
        <row r="13">
          <cell r="C13">
            <v>25988630</v>
          </cell>
          <cell r="E13">
            <v>13</v>
          </cell>
        </row>
        <row r="15">
          <cell r="C15">
            <v>1138645</v>
          </cell>
          <cell r="E15">
            <v>6.7</v>
          </cell>
        </row>
        <row r="16">
          <cell r="C16">
            <v>9536073</v>
          </cell>
          <cell r="E16">
            <v>3</v>
          </cell>
        </row>
        <row r="17">
          <cell r="C17">
            <v>15660771</v>
          </cell>
          <cell r="E17">
            <v>21.9</v>
          </cell>
        </row>
        <row r="19">
          <cell r="C19">
            <v>9078614</v>
          </cell>
          <cell r="E19">
            <v>-0.9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4_2017年12月"/>
    </sheetNames>
    <sheetDataSet>
      <sheetData sheetId="0">
        <row r="5">
          <cell r="D5">
            <v>1540070</v>
          </cell>
          <cell r="F5">
            <v>15.84</v>
          </cell>
        </row>
        <row r="6">
          <cell r="D6">
            <v>1167008</v>
          </cell>
          <cell r="F6">
            <v>21.06</v>
          </cell>
        </row>
        <row r="7">
          <cell r="D7">
            <v>192221</v>
          </cell>
          <cell r="F7">
            <v>56.11</v>
          </cell>
        </row>
        <row r="8">
          <cell r="D8">
            <v>4855315</v>
          </cell>
          <cell r="F8">
            <v>-9.11</v>
          </cell>
        </row>
        <row r="9">
          <cell r="D9">
            <v>4495505</v>
          </cell>
          <cell r="F9">
            <v>-5.69</v>
          </cell>
        </row>
        <row r="10">
          <cell r="D10">
            <v>2416545</v>
          </cell>
          <cell r="F10">
            <v>12.27</v>
          </cell>
        </row>
        <row r="11">
          <cell r="D11">
            <v>2165793</v>
          </cell>
          <cell r="F11">
            <v>16.96</v>
          </cell>
        </row>
        <row r="12">
          <cell r="D12">
            <v>17230429</v>
          </cell>
          <cell r="F12">
            <v>12.3</v>
          </cell>
        </row>
        <row r="13">
          <cell r="D13">
            <v>13263114</v>
          </cell>
          <cell r="F13">
            <v>15.08</v>
          </cell>
        </row>
        <row r="14">
          <cell r="D14">
            <v>5293631</v>
          </cell>
          <cell r="F14">
            <v>16.27</v>
          </cell>
        </row>
        <row r="15">
          <cell r="D15">
            <v>4165254</v>
          </cell>
          <cell r="F15">
            <v>24.8</v>
          </cell>
        </row>
        <row r="16">
          <cell r="D16">
            <v>1604932</v>
          </cell>
          <cell r="F16">
            <v>-39.76</v>
          </cell>
        </row>
        <row r="17">
          <cell r="D17">
            <v>1314859</v>
          </cell>
          <cell r="F17">
            <v>-33.65</v>
          </cell>
        </row>
        <row r="22">
          <cell r="D22">
            <v>1723506</v>
          </cell>
          <cell r="F22">
            <v>-29.81</v>
          </cell>
        </row>
        <row r="23">
          <cell r="D23">
            <v>1029996</v>
          </cell>
          <cell r="F23">
            <v>-37.38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  <sheetName val="Sheet3"/>
    </sheetNames>
    <sheetDataSet>
      <sheetData sheetId="1">
        <row r="3">
          <cell r="B3">
            <v>3180854</v>
          </cell>
          <cell r="C3">
            <v>-3.8296657829232146</v>
          </cell>
          <cell r="D3">
            <v>1521375</v>
          </cell>
          <cell r="E3">
            <v>0.061956034892702405</v>
          </cell>
        </row>
        <row r="7">
          <cell r="B7">
            <v>18963</v>
          </cell>
          <cell r="C7">
            <v>12.074468085106389</v>
          </cell>
          <cell r="D7">
            <v>12851</v>
          </cell>
          <cell r="E7">
            <v>6.780224345658496</v>
          </cell>
        </row>
        <row r="8">
          <cell r="B8">
            <v>401275</v>
          </cell>
          <cell r="C8">
            <v>17.549096576129003</v>
          </cell>
          <cell r="D8">
            <v>187273</v>
          </cell>
          <cell r="E8">
            <v>28.119120755827083</v>
          </cell>
        </row>
        <row r="9">
          <cell r="B9">
            <v>68588</v>
          </cell>
          <cell r="C9">
            <v>22.290767749527518</v>
          </cell>
          <cell r="D9">
            <v>30558</v>
          </cell>
          <cell r="E9">
            <v>30.022976767934637</v>
          </cell>
        </row>
        <row r="11">
          <cell r="B11">
            <v>262016</v>
          </cell>
          <cell r="C11">
            <v>15.091936149838787</v>
          </cell>
          <cell r="D11">
            <v>116399</v>
          </cell>
          <cell r="E11">
            <v>4.084735001922553</v>
          </cell>
        </row>
        <row r="12">
          <cell r="B12">
            <v>105356</v>
          </cell>
          <cell r="C12">
            <v>-11.243281494835813</v>
          </cell>
          <cell r="D12">
            <v>36138</v>
          </cell>
          <cell r="E12">
            <v>-33.965573950224766</v>
          </cell>
        </row>
        <row r="13">
          <cell r="B13">
            <v>46445</v>
          </cell>
          <cell r="C13">
            <v>10.488628794366733</v>
          </cell>
          <cell r="D13">
            <v>30021</v>
          </cell>
          <cell r="E13">
            <v>5.677978034356528</v>
          </cell>
        </row>
        <row r="15">
          <cell r="B15">
            <v>180769</v>
          </cell>
          <cell r="C15">
            <v>17.4144896660128</v>
          </cell>
          <cell r="D15">
            <v>100166</v>
          </cell>
          <cell r="E15">
            <v>5.26393223830091</v>
          </cell>
        </row>
        <row r="16">
          <cell r="B16">
            <v>127597</v>
          </cell>
          <cell r="C16">
            <v>10.523352505023894</v>
          </cell>
          <cell r="D16">
            <v>73219</v>
          </cell>
          <cell r="E16">
            <v>-3.6566751756625138</v>
          </cell>
        </row>
        <row r="17">
          <cell r="B17">
            <v>150008</v>
          </cell>
          <cell r="C17">
            <v>10.549549350371805</v>
          </cell>
          <cell r="D17">
            <v>98063</v>
          </cell>
          <cell r="E17">
            <v>3.4441654887233994</v>
          </cell>
        </row>
        <row r="18">
          <cell r="B18">
            <v>90208</v>
          </cell>
          <cell r="C18">
            <v>17.103059727649182</v>
          </cell>
          <cell r="D18">
            <v>51875</v>
          </cell>
          <cell r="E18">
            <v>18.598536808413343</v>
          </cell>
        </row>
        <row r="19">
          <cell r="B19">
            <v>91505</v>
          </cell>
          <cell r="C19">
            <v>10.724571041359113</v>
          </cell>
          <cell r="D19">
            <v>56415</v>
          </cell>
          <cell r="E19">
            <v>4.667990129687013</v>
          </cell>
        </row>
        <row r="20">
          <cell r="B20">
            <v>96707</v>
          </cell>
          <cell r="C20">
            <v>7.6328061525448305</v>
          </cell>
          <cell r="D20">
            <v>56327</v>
          </cell>
          <cell r="E20">
            <v>0.7494455176361186</v>
          </cell>
        </row>
      </sheetData>
      <sheetData sheetId="2">
        <row r="6">
          <cell r="B6">
            <v>351160</v>
          </cell>
          <cell r="C6">
            <v>3180854</v>
          </cell>
          <cell r="E6">
            <v>-3.829665782923222</v>
          </cell>
        </row>
        <row r="7">
          <cell r="B7">
            <v>268901</v>
          </cell>
          <cell r="C7">
            <v>2434372</v>
          </cell>
          <cell r="E7">
            <v>-1.5424413015281238</v>
          </cell>
        </row>
        <row r="8">
          <cell r="B8">
            <v>82259</v>
          </cell>
          <cell r="C8">
            <v>746482</v>
          </cell>
          <cell r="E8">
            <v>-10.602242842019036</v>
          </cell>
        </row>
        <row r="9">
          <cell r="B9">
            <v>161345</v>
          </cell>
          <cell r="C9">
            <v>1521375</v>
          </cell>
          <cell r="E9">
            <v>0.061956034892691754</v>
          </cell>
        </row>
        <row r="10">
          <cell r="B10">
            <v>80740</v>
          </cell>
          <cell r="C10">
            <v>789409</v>
          </cell>
          <cell r="E10">
            <v>12.30728082617609</v>
          </cell>
        </row>
        <row r="11">
          <cell r="B11">
            <v>170015</v>
          </cell>
          <cell r="C11">
            <v>1493464</v>
          </cell>
          <cell r="E11">
            <v>-7.984274081006597</v>
          </cell>
        </row>
        <row r="12">
          <cell r="B12">
            <v>750151</v>
          </cell>
          <cell r="C12">
            <v>4888810</v>
          </cell>
          <cell r="E12">
            <v>12.888570332728266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26001664.502949</v>
          </cell>
          <cell r="D6">
            <v>21783519.716142</v>
          </cell>
          <cell r="F6">
            <v>19.363926682983546</v>
          </cell>
        </row>
        <row r="7">
          <cell r="C7">
            <v>6616068.477618</v>
          </cell>
          <cell r="D7">
            <v>4841670.893515</v>
          </cell>
          <cell r="F7">
            <v>36.526314604656626</v>
          </cell>
        </row>
        <row r="8">
          <cell r="C8">
            <v>4934256.184022</v>
          </cell>
          <cell r="D8">
            <v>4261636.037767</v>
          </cell>
          <cell r="F8">
            <v>15.88706035004952</v>
          </cell>
        </row>
        <row r="9">
          <cell r="C9">
            <v>37877.670792</v>
          </cell>
          <cell r="D9">
            <v>29115.222113</v>
          </cell>
          <cell r="F9">
            <v>30.095764493884957</v>
          </cell>
        </row>
        <row r="10">
          <cell r="C10">
            <v>14405571.889912</v>
          </cell>
          <cell r="D10">
            <v>12642259.449468</v>
          </cell>
          <cell r="F10">
            <v>13.952361028898586</v>
          </cell>
        </row>
        <row r="11">
          <cell r="C11">
            <v>13182808.235434</v>
          </cell>
          <cell r="D11">
            <v>10240069.538613</v>
          </cell>
          <cell r="F11">
            <v>28.73748743330884</v>
          </cell>
        </row>
        <row r="12">
          <cell r="C12">
            <v>3540731.351582</v>
          </cell>
          <cell r="D12">
            <v>3320049.73312</v>
          </cell>
          <cell r="F12">
            <v>6.646937130505437</v>
          </cell>
        </row>
        <row r="13">
          <cell r="C13">
            <v>9518811.998441</v>
          </cell>
          <cell r="D13">
            <v>6763542.805562</v>
          </cell>
          <cell r="F13">
            <v>40.737070379937634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12566128.3</v>
          </cell>
          <cell r="C5">
            <v>9.95110323290828</v>
          </cell>
        </row>
        <row r="6">
          <cell r="B6">
            <v>4353882.732203514</v>
          </cell>
          <cell r="C6">
            <v>10.15</v>
          </cell>
        </row>
        <row r="7">
          <cell r="B7">
            <v>252051.6272256</v>
          </cell>
          <cell r="C7">
            <v>10.15</v>
          </cell>
        </row>
        <row r="8">
          <cell r="B8">
            <v>285377.7870126</v>
          </cell>
          <cell r="C8">
            <v>9.75</v>
          </cell>
        </row>
        <row r="9">
          <cell r="B9">
            <v>1045779.8688614131</v>
          </cell>
          <cell r="C9">
            <v>9.95</v>
          </cell>
        </row>
        <row r="10">
          <cell r="B10">
            <v>1054052.726836655</v>
          </cell>
          <cell r="C10">
            <v>9.95</v>
          </cell>
        </row>
        <row r="11">
          <cell r="B11">
            <v>1056397.5497041</v>
          </cell>
          <cell r="C11">
            <v>9.45</v>
          </cell>
        </row>
        <row r="12">
          <cell r="B12">
            <v>1064164.1688027</v>
          </cell>
          <cell r="C12">
            <v>10.35</v>
          </cell>
        </row>
        <row r="13">
          <cell r="B13">
            <v>945242.08284</v>
          </cell>
          <cell r="C13">
            <v>9.55</v>
          </cell>
        </row>
        <row r="14">
          <cell r="B14">
            <v>746967.541693702</v>
          </cell>
          <cell r="C14">
            <v>9.95</v>
          </cell>
        </row>
        <row r="15">
          <cell r="B15">
            <v>1201521.6919796</v>
          </cell>
          <cell r="C15">
            <v>10.05</v>
          </cell>
        </row>
        <row r="16">
          <cell r="B16">
            <v>217892.689583</v>
          </cell>
          <cell r="C16">
            <v>10.25</v>
          </cell>
        </row>
        <row r="17">
          <cell r="B17">
            <v>98965.12142259</v>
          </cell>
          <cell r="C17">
            <v>9.95</v>
          </cell>
        </row>
        <row r="21">
          <cell r="B21">
            <v>12566128.3</v>
          </cell>
          <cell r="D21">
            <v>9.95110323290828</v>
          </cell>
        </row>
        <row r="23">
          <cell r="B23">
            <v>10916439.4584572</v>
          </cell>
          <cell r="D23">
            <v>9.750119999999995</v>
          </cell>
        </row>
        <row r="24">
          <cell r="B24">
            <v>1649688.841542801</v>
          </cell>
          <cell r="D24">
            <v>11.299843533606918</v>
          </cell>
        </row>
        <row r="26">
          <cell r="B26">
            <v>10683283.053524312</v>
          </cell>
          <cell r="D26">
            <v>9.851201000000003</v>
          </cell>
        </row>
        <row r="27">
          <cell r="B27">
            <v>1882845.246475689</v>
          </cell>
          <cell r="D27">
            <v>10.521407824463807</v>
          </cell>
        </row>
        <row r="31">
          <cell r="B31">
            <v>4011747</v>
          </cell>
          <cell r="C31">
            <v>-3.8</v>
          </cell>
        </row>
        <row r="33">
          <cell r="B33">
            <v>488942.8</v>
          </cell>
          <cell r="C33">
            <v>-2.7</v>
          </cell>
        </row>
        <row r="34">
          <cell r="B34">
            <v>49000.1</v>
          </cell>
          <cell r="C34">
            <v>3.4</v>
          </cell>
        </row>
        <row r="35">
          <cell r="B35">
            <v>98518</v>
          </cell>
          <cell r="C35">
            <v>-9.8</v>
          </cell>
        </row>
        <row r="36">
          <cell r="B36">
            <v>443270.8</v>
          </cell>
          <cell r="C36">
            <v>-13.5</v>
          </cell>
        </row>
        <row r="37">
          <cell r="B37">
            <v>28072.3</v>
          </cell>
          <cell r="C37">
            <v>-35.4</v>
          </cell>
        </row>
        <row r="38">
          <cell r="B38">
            <v>62161.9</v>
          </cell>
          <cell r="C38">
            <v>18</v>
          </cell>
        </row>
        <row r="39">
          <cell r="B39">
            <v>213893.3</v>
          </cell>
          <cell r="C39">
            <v>2.7</v>
          </cell>
        </row>
        <row r="40">
          <cell r="B40">
            <v>98038.6</v>
          </cell>
          <cell r="C40">
            <v>7.1</v>
          </cell>
        </row>
        <row r="41">
          <cell r="B41">
            <v>12220.2</v>
          </cell>
          <cell r="C41">
            <v>15.9</v>
          </cell>
        </row>
        <row r="42">
          <cell r="B42">
            <v>10088.8</v>
          </cell>
          <cell r="C42">
            <v>-1.4</v>
          </cell>
        </row>
        <row r="43">
          <cell r="B43">
            <v>1763.5</v>
          </cell>
          <cell r="C43">
            <v>-41.2</v>
          </cell>
        </row>
        <row r="44">
          <cell r="B44">
            <v>251388.9</v>
          </cell>
          <cell r="C44">
            <v>-6.9</v>
          </cell>
        </row>
        <row r="45">
          <cell r="B45">
            <v>135578.8</v>
          </cell>
          <cell r="C45">
            <v>11.9</v>
          </cell>
        </row>
        <row r="46">
          <cell r="B46">
            <v>61142.5</v>
          </cell>
          <cell r="C46">
            <v>13.7</v>
          </cell>
        </row>
        <row r="47">
          <cell r="B47">
            <v>1376</v>
          </cell>
          <cell r="C47">
            <v>-87.3</v>
          </cell>
        </row>
        <row r="48">
          <cell r="B48">
            <v>48037.2</v>
          </cell>
          <cell r="C48">
            <v>-22</v>
          </cell>
        </row>
        <row r="49">
          <cell r="B49">
            <v>44205.7</v>
          </cell>
          <cell r="C49">
            <v>1.7</v>
          </cell>
        </row>
        <row r="50">
          <cell r="B50">
            <v>698176.8</v>
          </cell>
          <cell r="C50">
            <v>7.8</v>
          </cell>
        </row>
        <row r="51">
          <cell r="B51">
            <v>185530.8</v>
          </cell>
          <cell r="C51">
            <v>5.4</v>
          </cell>
        </row>
        <row r="52">
          <cell r="B52">
            <v>97362.3</v>
          </cell>
          <cell r="C52">
            <v>18.8</v>
          </cell>
        </row>
        <row r="53">
          <cell r="B53">
            <v>861802.4</v>
          </cell>
          <cell r="C53">
            <v>-13.9</v>
          </cell>
        </row>
        <row r="54">
          <cell r="B54">
            <v>39966.5</v>
          </cell>
          <cell r="C54">
            <v>6.6</v>
          </cell>
        </row>
        <row r="55">
          <cell r="B55">
            <v>81208.8</v>
          </cell>
          <cell r="C55">
            <v>10.1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按月"/>
      <sheetName val="运输方式"/>
      <sheetName val="贸易方式"/>
    </sheetNames>
    <sheetDataSet>
      <sheetData sheetId="2">
        <row r="11">
          <cell r="G11">
            <v>2949.5489</v>
          </cell>
          <cell r="H11">
            <v>-15.8543</v>
          </cell>
        </row>
        <row r="12">
          <cell r="G12">
            <v>37332.9891</v>
          </cell>
          <cell r="H12">
            <v>245.952</v>
          </cell>
        </row>
        <row r="13">
          <cell r="G13">
            <v>15.6929</v>
          </cell>
          <cell r="H13">
            <v>-32.1227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084816_1"/>
      <sheetName val="Sheet1"/>
      <sheetName val="Sheet2"/>
    </sheetNames>
    <sheetDataSet>
      <sheetData sheetId="0">
        <row r="6">
          <cell r="B6">
            <v>26335489</v>
          </cell>
          <cell r="C6">
            <v>9389690</v>
          </cell>
          <cell r="F6">
            <v>13.6</v>
          </cell>
        </row>
        <row r="7">
          <cell r="B7">
            <v>2341144</v>
          </cell>
          <cell r="C7">
            <v>1232220</v>
          </cell>
          <cell r="F7">
            <v>13.8</v>
          </cell>
        </row>
        <row r="8">
          <cell r="B8">
            <v>831479</v>
          </cell>
          <cell r="C8">
            <v>395565</v>
          </cell>
          <cell r="F8">
            <v>14.8</v>
          </cell>
        </row>
        <row r="9">
          <cell r="B9">
            <v>1412130</v>
          </cell>
          <cell r="C9">
            <v>457715</v>
          </cell>
          <cell r="F9">
            <v>10.8</v>
          </cell>
        </row>
        <row r="10">
          <cell r="B10">
            <v>3035641</v>
          </cell>
          <cell r="C10">
            <v>553220</v>
          </cell>
          <cell r="F10">
            <v>13.5</v>
          </cell>
        </row>
        <row r="11">
          <cell r="B11">
            <v>3454630</v>
          </cell>
          <cell r="C11">
            <v>1061689</v>
          </cell>
          <cell r="F11">
            <v>15.9</v>
          </cell>
        </row>
        <row r="12">
          <cell r="B12">
            <v>2466281</v>
          </cell>
          <cell r="C12">
            <v>761214</v>
          </cell>
          <cell r="F12">
            <v>-19</v>
          </cell>
        </row>
        <row r="13">
          <cell r="B13">
            <v>2913419</v>
          </cell>
          <cell r="C13">
            <v>1930811</v>
          </cell>
          <cell r="F13">
            <v>16.3</v>
          </cell>
        </row>
        <row r="14">
          <cell r="B14">
            <v>3008348</v>
          </cell>
          <cell r="C14">
            <v>1020487</v>
          </cell>
          <cell r="F14">
            <v>13.5</v>
          </cell>
        </row>
        <row r="15">
          <cell r="B15">
            <v>2235659</v>
          </cell>
          <cell r="C15">
            <v>858067</v>
          </cell>
          <cell r="F15">
            <v>15.9</v>
          </cell>
        </row>
        <row r="16">
          <cell r="B16">
            <v>2163858</v>
          </cell>
          <cell r="C16">
            <v>571076</v>
          </cell>
          <cell r="F16">
            <v>13.8</v>
          </cell>
        </row>
        <row r="17">
          <cell r="B17">
            <v>568000</v>
          </cell>
          <cell r="C17">
            <v>174132</v>
          </cell>
          <cell r="F17">
            <v>14.2</v>
          </cell>
        </row>
        <row r="18">
          <cell r="B18">
            <v>590736</v>
          </cell>
          <cell r="C18">
            <v>65337</v>
          </cell>
          <cell r="F18">
            <v>13.8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V33"/>
  <sheetViews>
    <sheetView tabSelected="1" workbookViewId="0" topLeftCell="A1">
      <selection activeCell="G8" sqref="G8"/>
    </sheetView>
  </sheetViews>
  <sheetFormatPr defaultColWidth="8.00390625" defaultRowHeight="14.25"/>
  <cols>
    <col min="1" max="1" width="25.25390625" style="417" customWidth="1"/>
    <col min="2" max="2" width="11.375" style="416" customWidth="1"/>
    <col min="3" max="3" width="17.00390625" style="416" customWidth="1"/>
    <col min="4" max="4" width="14.75390625" style="416" customWidth="1"/>
    <col min="5" max="32" width="9.00390625" style="417" customWidth="1"/>
    <col min="33" max="128" width="8.00390625" style="417" customWidth="1"/>
    <col min="129" max="152" width="9.00390625" style="417" customWidth="1"/>
    <col min="153" max="16384" width="8.00390625" style="417" customWidth="1"/>
  </cols>
  <sheetData>
    <row r="1" spans="1:4" ht="21.75" customHeight="1">
      <c r="A1" s="418" t="s">
        <v>0</v>
      </c>
      <c r="B1" s="418"/>
      <c r="C1" s="418"/>
      <c r="D1" s="418"/>
    </row>
    <row r="2" spans="1:4" ht="0.75" customHeight="1">
      <c r="A2" s="419"/>
      <c r="B2" s="419"/>
      <c r="C2" s="419"/>
      <c r="D2" s="419"/>
    </row>
    <row r="3" spans="1:4" s="415" customFormat="1" ht="27.75" customHeight="1">
      <c r="A3" s="420" t="s">
        <v>1</v>
      </c>
      <c r="B3" s="421" t="s">
        <v>2</v>
      </c>
      <c r="C3" s="422" t="s">
        <v>3</v>
      </c>
      <c r="D3" s="423" t="s">
        <v>4</v>
      </c>
    </row>
    <row r="4" spans="1:4" s="415" customFormat="1" ht="20.25" customHeight="1">
      <c r="A4" s="424" t="s">
        <v>5</v>
      </c>
      <c r="B4" s="425" t="s">
        <v>6</v>
      </c>
      <c r="C4" s="426">
        <v>3258.03</v>
      </c>
      <c r="D4" s="427">
        <v>7.042</v>
      </c>
    </row>
    <row r="5" spans="1:4" s="415" customFormat="1" ht="20.25" customHeight="1">
      <c r="A5" s="424" t="s">
        <v>7</v>
      </c>
      <c r="B5" s="425" t="s">
        <v>6</v>
      </c>
      <c r="C5" s="426">
        <v>362.3533</v>
      </c>
      <c r="D5" s="427">
        <v>3.6</v>
      </c>
    </row>
    <row r="6" spans="1:4" s="415" customFormat="1" ht="20.25" customHeight="1">
      <c r="A6" s="424" t="s">
        <v>8</v>
      </c>
      <c r="B6" s="425" t="s">
        <v>6</v>
      </c>
      <c r="C6" s="426">
        <v>1424.9279</v>
      </c>
      <c r="D6" s="427">
        <v>5.3</v>
      </c>
    </row>
    <row r="7" spans="1:4" s="415" customFormat="1" ht="20.25" customHeight="1">
      <c r="A7" s="424" t="s">
        <v>9</v>
      </c>
      <c r="B7" s="425" t="s">
        <v>6</v>
      </c>
      <c r="C7" s="426">
        <v>1470.7469</v>
      </c>
      <c r="D7" s="427">
        <v>10.1</v>
      </c>
    </row>
    <row r="8" spans="1:4" s="415" customFormat="1" ht="20.25" customHeight="1">
      <c r="A8" s="428" t="s">
        <v>10</v>
      </c>
      <c r="B8" s="425" t="s">
        <v>6</v>
      </c>
      <c r="C8" s="426">
        <v>318.09</v>
      </c>
      <c r="D8" s="429">
        <v>-3.8</v>
      </c>
    </row>
    <row r="9" spans="1:4" s="415" customFormat="1" ht="20.25" customHeight="1">
      <c r="A9" s="428" t="s">
        <v>11</v>
      </c>
      <c r="B9" s="425" t="s">
        <v>6</v>
      </c>
      <c r="C9" s="426">
        <v>152.14</v>
      </c>
      <c r="D9" s="429">
        <v>0.1</v>
      </c>
    </row>
    <row r="10" spans="1:4" s="415" customFormat="1" ht="20.25" customHeight="1">
      <c r="A10" s="428" t="s">
        <v>12</v>
      </c>
      <c r="B10" s="425" t="s">
        <v>6</v>
      </c>
      <c r="C10" s="426">
        <v>488.881</v>
      </c>
      <c r="D10" s="429">
        <v>12.9</v>
      </c>
    </row>
    <row r="11" spans="1:4" s="415" customFormat="1" ht="20.25" customHeight="1">
      <c r="A11" s="428" t="s">
        <v>13</v>
      </c>
      <c r="B11" s="425" t="s">
        <v>14</v>
      </c>
      <c r="C11" s="426">
        <v>136.25</v>
      </c>
      <c r="D11" s="429">
        <v>3.7</v>
      </c>
    </row>
    <row r="12" spans="1:4" s="415" customFormat="1" ht="20.25" customHeight="1">
      <c r="A12" s="428" t="s">
        <v>15</v>
      </c>
      <c r="B12" s="425" t="s">
        <v>14</v>
      </c>
      <c r="C12" s="426">
        <v>79.86</v>
      </c>
      <c r="D12" s="429">
        <v>2</v>
      </c>
    </row>
    <row r="13" spans="1:4" s="415" customFormat="1" ht="20.25" customHeight="1">
      <c r="A13" s="428" t="s">
        <v>16</v>
      </c>
      <c r="B13" s="425" t="s">
        <v>6</v>
      </c>
      <c r="C13" s="426" t="s">
        <v>17</v>
      </c>
      <c r="D13" s="429">
        <v>5.6</v>
      </c>
    </row>
    <row r="14" spans="1:4" s="415" customFormat="1" ht="20.25" customHeight="1">
      <c r="A14" s="430" t="s">
        <v>18</v>
      </c>
      <c r="B14" s="425" t="s">
        <v>6</v>
      </c>
      <c r="C14" s="431">
        <v>2633.55</v>
      </c>
      <c r="D14" s="432">
        <v>13.6</v>
      </c>
    </row>
    <row r="15" spans="1:4" s="415" customFormat="1" ht="20.25" customHeight="1">
      <c r="A15" s="430" t="s">
        <v>19</v>
      </c>
      <c r="B15" s="425" t="s">
        <v>6</v>
      </c>
      <c r="C15" s="431">
        <v>907.86</v>
      </c>
      <c r="D15" s="432">
        <v>-0.9</v>
      </c>
    </row>
    <row r="16" spans="1:4" s="415" customFormat="1" ht="20.25" customHeight="1">
      <c r="A16" s="430" t="s">
        <v>20</v>
      </c>
      <c r="B16" s="425" t="s">
        <v>6</v>
      </c>
      <c r="C16" s="431">
        <v>154.01</v>
      </c>
      <c r="D16" s="432">
        <v>15.8</v>
      </c>
    </row>
    <row r="17" spans="1:4" s="415" customFormat="1" ht="20.25" customHeight="1">
      <c r="A17" s="430" t="s">
        <v>21</v>
      </c>
      <c r="B17" s="425" t="s">
        <v>22</v>
      </c>
      <c r="C17" s="431">
        <v>485.53</v>
      </c>
      <c r="D17" s="432">
        <v>-9.1</v>
      </c>
    </row>
    <row r="18" spans="1:4" s="415" customFormat="1" ht="20.25" customHeight="1">
      <c r="A18" s="430" t="s">
        <v>23</v>
      </c>
      <c r="B18" s="425" t="s">
        <v>6</v>
      </c>
      <c r="C18" s="431">
        <v>241.65</v>
      </c>
      <c r="D18" s="432">
        <v>12.3</v>
      </c>
    </row>
    <row r="19" spans="1:4" s="415" customFormat="1" ht="20.25" customHeight="1">
      <c r="A19" s="433" t="s">
        <v>24</v>
      </c>
      <c r="B19" s="425" t="s">
        <v>6</v>
      </c>
      <c r="C19" s="431">
        <v>1256.61</v>
      </c>
      <c r="D19" s="432">
        <v>10</v>
      </c>
    </row>
    <row r="20" spans="1:4" s="415" customFormat="1" ht="20.25" customHeight="1">
      <c r="A20" s="430" t="s">
        <v>25</v>
      </c>
      <c r="B20" s="425" t="s">
        <v>6</v>
      </c>
      <c r="C20" s="434">
        <v>153.31</v>
      </c>
      <c r="D20" s="432">
        <v>68.09</v>
      </c>
    </row>
    <row r="21" spans="1:4" s="415" customFormat="1" ht="20.25" customHeight="1">
      <c r="A21" s="430" t="s">
        <v>26</v>
      </c>
      <c r="B21" s="425" t="s">
        <v>6</v>
      </c>
      <c r="C21" s="434">
        <v>113.51</v>
      </c>
      <c r="D21" s="432">
        <v>66.96</v>
      </c>
    </row>
    <row r="22" spans="1:4" s="415" customFormat="1" ht="20.25" customHeight="1">
      <c r="A22" s="430" t="s">
        <v>27</v>
      </c>
      <c r="B22" s="425" t="s">
        <v>6</v>
      </c>
      <c r="C22" s="434">
        <v>39.8</v>
      </c>
      <c r="D22" s="432">
        <v>71.4</v>
      </c>
    </row>
    <row r="23" spans="1:4" s="415" customFormat="1" ht="20.25" customHeight="1">
      <c r="A23" s="430" t="s">
        <v>28</v>
      </c>
      <c r="B23" s="425" t="s">
        <v>6</v>
      </c>
      <c r="C23" s="434">
        <v>534.3</v>
      </c>
      <c r="D23" s="432">
        <v>15.7</v>
      </c>
    </row>
    <row r="24" spans="1:4" s="415" customFormat="1" ht="20.25" customHeight="1">
      <c r="A24" s="430" t="s">
        <v>29</v>
      </c>
      <c r="B24" s="425" t="s">
        <v>30</v>
      </c>
      <c r="C24" s="434">
        <v>4.81</v>
      </c>
      <c r="D24" s="432">
        <v>15.8</v>
      </c>
    </row>
    <row r="25" spans="1:5" s="415" customFormat="1" ht="20.25" customHeight="1">
      <c r="A25" s="430" t="s">
        <v>31</v>
      </c>
      <c r="B25" s="425" t="s">
        <v>6</v>
      </c>
      <c r="C25" s="431">
        <v>2600.17</v>
      </c>
      <c r="D25" s="432">
        <v>19.4</v>
      </c>
      <c r="E25" s="435"/>
    </row>
    <row r="26" spans="1:5" s="415" customFormat="1" ht="20.25" customHeight="1">
      <c r="A26" s="430" t="s">
        <v>32</v>
      </c>
      <c r="B26" s="425" t="s">
        <v>6</v>
      </c>
      <c r="C26" s="431">
        <v>1440.56</v>
      </c>
      <c r="D26" s="432">
        <v>14</v>
      </c>
      <c r="E26" s="435"/>
    </row>
    <row r="27" spans="1:5" s="415" customFormat="1" ht="20.25" customHeight="1">
      <c r="A27" s="430" t="s">
        <v>33</v>
      </c>
      <c r="B27" s="425" t="s">
        <v>6</v>
      </c>
      <c r="C27" s="431">
        <v>1318.28</v>
      </c>
      <c r="D27" s="432">
        <v>28.7</v>
      </c>
      <c r="E27" s="435"/>
    </row>
    <row r="28" spans="1:4" s="415" customFormat="1" ht="20.25" customHeight="1">
      <c r="A28" s="430" t="s">
        <v>34</v>
      </c>
      <c r="B28" s="425" t="s">
        <v>35</v>
      </c>
      <c r="C28" s="436">
        <v>101.3</v>
      </c>
      <c r="D28" s="429" t="s">
        <v>17</v>
      </c>
    </row>
    <row r="29" spans="1:4" s="415" customFormat="1" ht="20.25" customHeight="1">
      <c r="A29" s="430" t="s">
        <v>36</v>
      </c>
      <c r="B29" s="425" t="s">
        <v>37</v>
      </c>
      <c r="C29" s="437">
        <v>22761</v>
      </c>
      <c r="D29" s="429">
        <v>9.5</v>
      </c>
    </row>
    <row r="30" spans="1:4" s="415" customFormat="1" ht="20.25" customHeight="1">
      <c r="A30" s="433" t="s">
        <v>38</v>
      </c>
      <c r="B30" s="425" t="s">
        <v>37</v>
      </c>
      <c r="C30" s="438">
        <v>30009</v>
      </c>
      <c r="D30" s="439">
        <v>8.9</v>
      </c>
    </row>
    <row r="31" spans="1:4" s="415" customFormat="1" ht="20.25" customHeight="1">
      <c r="A31" s="440" t="s">
        <v>39</v>
      </c>
      <c r="B31" s="441" t="s">
        <v>37</v>
      </c>
      <c r="C31" s="442">
        <v>14265</v>
      </c>
      <c r="D31" s="443">
        <v>8.7</v>
      </c>
    </row>
    <row r="32" spans="1:4" ht="21" customHeight="1">
      <c r="A32" s="444"/>
      <c r="B32" s="444"/>
      <c r="C32" s="444"/>
      <c r="D32" s="444"/>
    </row>
    <row r="33" spans="1:152" s="416" customFormat="1" ht="14.25">
      <c r="A33" s="445"/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417"/>
      <c r="T33" s="417"/>
      <c r="U33" s="417"/>
      <c r="V33" s="417"/>
      <c r="W33" s="417"/>
      <c r="X33" s="417"/>
      <c r="Y33" s="417"/>
      <c r="Z33" s="417"/>
      <c r="AA33" s="417"/>
      <c r="AB33" s="417"/>
      <c r="AC33" s="417"/>
      <c r="AD33" s="417"/>
      <c r="AE33" s="417"/>
      <c r="AF33" s="417"/>
      <c r="AG33" s="417"/>
      <c r="AH33" s="417"/>
      <c r="AI33" s="417"/>
      <c r="AJ33" s="417"/>
      <c r="AK33" s="417"/>
      <c r="AL33" s="417"/>
      <c r="AM33" s="417"/>
      <c r="AN33" s="417"/>
      <c r="AO33" s="417"/>
      <c r="AP33" s="417"/>
      <c r="AQ33" s="417"/>
      <c r="AR33" s="417"/>
      <c r="AS33" s="417"/>
      <c r="AT33" s="417"/>
      <c r="AU33" s="417"/>
      <c r="AV33" s="417"/>
      <c r="AW33" s="417"/>
      <c r="AX33" s="417"/>
      <c r="AY33" s="417"/>
      <c r="AZ33" s="417"/>
      <c r="BA33" s="417"/>
      <c r="BB33" s="417"/>
      <c r="BC33" s="417"/>
      <c r="BD33" s="417"/>
      <c r="BE33" s="417"/>
      <c r="BF33" s="417"/>
      <c r="BG33" s="417"/>
      <c r="BH33" s="417"/>
      <c r="BI33" s="417"/>
      <c r="BJ33" s="417"/>
      <c r="BK33" s="417"/>
      <c r="BL33" s="417"/>
      <c r="BM33" s="417"/>
      <c r="BN33" s="417"/>
      <c r="BO33" s="417"/>
      <c r="BP33" s="417"/>
      <c r="BQ33" s="417"/>
      <c r="BR33" s="417"/>
      <c r="BS33" s="417"/>
      <c r="BT33" s="417"/>
      <c r="BU33" s="417"/>
      <c r="BV33" s="417"/>
      <c r="BW33" s="417"/>
      <c r="BX33" s="417"/>
      <c r="BY33" s="417"/>
      <c r="BZ33" s="417"/>
      <c r="CA33" s="417"/>
      <c r="CB33" s="417"/>
      <c r="CC33" s="417"/>
      <c r="CD33" s="417"/>
      <c r="CE33" s="417"/>
      <c r="CF33" s="417"/>
      <c r="CG33" s="417"/>
      <c r="CH33" s="417"/>
      <c r="CI33" s="417"/>
      <c r="CJ33" s="417"/>
      <c r="CK33" s="417"/>
      <c r="CL33" s="417"/>
      <c r="CM33" s="417"/>
      <c r="CN33" s="417"/>
      <c r="CO33" s="417"/>
      <c r="CP33" s="417"/>
      <c r="CQ33" s="417"/>
      <c r="CR33" s="417"/>
      <c r="CS33" s="417"/>
      <c r="CT33" s="417"/>
      <c r="CU33" s="417"/>
      <c r="CV33" s="417"/>
      <c r="CW33" s="417"/>
      <c r="CX33" s="417"/>
      <c r="CY33" s="417"/>
      <c r="CZ33" s="417"/>
      <c r="DA33" s="417"/>
      <c r="DB33" s="417"/>
      <c r="DC33" s="417"/>
      <c r="DD33" s="417"/>
      <c r="DE33" s="417"/>
      <c r="DF33" s="417"/>
      <c r="DG33" s="417"/>
      <c r="DH33" s="417"/>
      <c r="DI33" s="417"/>
      <c r="DJ33" s="417"/>
      <c r="DK33" s="417"/>
      <c r="DL33" s="417"/>
      <c r="DM33" s="417"/>
      <c r="DN33" s="417"/>
      <c r="DO33" s="417"/>
      <c r="DP33" s="417"/>
      <c r="DQ33" s="417"/>
      <c r="DR33" s="417"/>
      <c r="DS33" s="417"/>
      <c r="DT33" s="417"/>
      <c r="DU33" s="417"/>
      <c r="DV33" s="417"/>
      <c r="DW33" s="417"/>
      <c r="DX33" s="417"/>
      <c r="DY33" s="417"/>
      <c r="DZ33" s="417"/>
      <c r="EA33" s="417"/>
      <c r="EB33" s="417"/>
      <c r="EC33" s="417"/>
      <c r="ED33" s="417"/>
      <c r="EE33" s="417"/>
      <c r="EF33" s="417"/>
      <c r="EG33" s="417"/>
      <c r="EH33" s="417"/>
      <c r="EI33" s="417"/>
      <c r="EJ33" s="417"/>
      <c r="EK33" s="417"/>
      <c r="EL33" s="417"/>
      <c r="EM33" s="417"/>
      <c r="EN33" s="417"/>
      <c r="EO33" s="417"/>
      <c r="EP33" s="417"/>
      <c r="EQ33" s="417"/>
      <c r="ER33" s="417"/>
      <c r="ES33" s="417"/>
      <c r="ET33" s="417"/>
      <c r="EU33" s="417"/>
      <c r="EV33" s="417"/>
    </row>
  </sheetData>
  <sheetProtection/>
  <mergeCells count="2">
    <mergeCell ref="A1:D1"/>
    <mergeCell ref="A32:D3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H9" sqref="H9"/>
    </sheetView>
  </sheetViews>
  <sheetFormatPr defaultColWidth="8.00390625" defaultRowHeight="14.25"/>
  <cols>
    <col min="1" max="1" width="32.50390625" style="0" customWidth="1"/>
    <col min="2" max="2" width="15.75390625" style="0" customWidth="1"/>
    <col min="3" max="3" width="11.00390625" style="0" customWidth="1"/>
  </cols>
  <sheetData>
    <row r="1" spans="1:3" ht="19.5" customHeight="1">
      <c r="A1" s="259" t="s">
        <v>181</v>
      </c>
      <c r="B1" s="260"/>
      <c r="C1" s="260"/>
    </row>
    <row r="2" spans="1:3" ht="14.25">
      <c r="A2" s="261"/>
      <c r="B2" s="261"/>
      <c r="C2" s="261"/>
    </row>
    <row r="3" spans="1:3" ht="18.75">
      <c r="A3" s="262"/>
      <c r="B3" s="262"/>
      <c r="C3" s="263" t="s">
        <v>144</v>
      </c>
    </row>
    <row r="4" spans="1:3" ht="24" customHeight="1">
      <c r="A4" s="264" t="s">
        <v>41</v>
      </c>
      <c r="B4" s="251" t="s">
        <v>43</v>
      </c>
      <c r="C4" s="252" t="s">
        <v>61</v>
      </c>
    </row>
    <row r="5" spans="1:3" ht="24.75" customHeight="1">
      <c r="A5" s="265" t="s">
        <v>182</v>
      </c>
      <c r="B5" s="266">
        <f>'[7]Sheet1'!B21/10000</f>
        <v>1256.61283</v>
      </c>
      <c r="C5" s="267">
        <f>ROUND('[7]Sheet1'!D21,1)</f>
        <v>10</v>
      </c>
    </row>
    <row r="6" spans="1:3" ht="24.75" customHeight="1">
      <c r="A6" s="268" t="s">
        <v>183</v>
      </c>
      <c r="B6" s="269"/>
      <c r="C6" s="270"/>
    </row>
    <row r="7" spans="1:3" ht="24.75" customHeight="1">
      <c r="A7" s="271" t="s">
        <v>184</v>
      </c>
      <c r="B7" s="269">
        <f>'[7]Sheet1'!B23/10000</f>
        <v>1091.64394584572</v>
      </c>
      <c r="C7" s="270">
        <f>ROUND('[7]Sheet1'!D23,1)</f>
        <v>9.8</v>
      </c>
    </row>
    <row r="8" spans="1:3" ht="24.75" customHeight="1">
      <c r="A8" s="271" t="s">
        <v>185</v>
      </c>
      <c r="B8" s="269">
        <f>'[7]Sheet1'!B24/10000</f>
        <v>164.9688841542801</v>
      </c>
      <c r="C8" s="270">
        <f>ROUND('[7]Sheet1'!D24,1)</f>
        <v>11.3</v>
      </c>
    </row>
    <row r="9" spans="1:3" ht="24.75" customHeight="1">
      <c r="A9" s="268" t="s">
        <v>186</v>
      </c>
      <c r="B9" s="269"/>
      <c r="C9" s="270"/>
    </row>
    <row r="10" spans="1:3" ht="24.75" customHeight="1">
      <c r="A10" s="271" t="s">
        <v>187</v>
      </c>
      <c r="B10" s="269">
        <f>'[7]Sheet1'!B26/10000</f>
        <v>1068.3283053524312</v>
      </c>
      <c r="C10" s="270">
        <f>ROUND('[7]Sheet1'!D26,1)</f>
        <v>9.9</v>
      </c>
    </row>
    <row r="11" spans="1:3" ht="24.75" customHeight="1">
      <c r="A11" s="271" t="s">
        <v>188</v>
      </c>
      <c r="B11" s="269">
        <f>'[7]Sheet1'!B27/10000</f>
        <v>188.2845246475689</v>
      </c>
      <c r="C11" s="270">
        <f>ROUND('[7]Sheet1'!D27,1)</f>
        <v>10.5</v>
      </c>
    </row>
    <row r="12" spans="1:3" ht="24.75" customHeight="1">
      <c r="A12" s="272"/>
      <c r="B12" s="273"/>
      <c r="C12" s="274"/>
    </row>
    <row r="13" spans="1:4" ht="24.75" customHeight="1">
      <c r="A13" s="272" t="s">
        <v>189</v>
      </c>
      <c r="B13" s="275"/>
      <c r="C13" s="276"/>
      <c r="D13" s="44"/>
    </row>
    <row r="14" spans="1:3" ht="24.75" customHeight="1">
      <c r="A14" s="205" t="s">
        <v>190</v>
      </c>
      <c r="B14" s="78">
        <v>4892.79</v>
      </c>
      <c r="C14" s="46"/>
    </row>
    <row r="15" spans="1:3" ht="24.75" customHeight="1">
      <c r="A15" s="205" t="s">
        <v>191</v>
      </c>
      <c r="B15" s="78">
        <v>30.3</v>
      </c>
      <c r="C15" s="277"/>
    </row>
    <row r="16" spans="1:3" ht="24.75" customHeight="1">
      <c r="A16" s="205" t="s">
        <v>192</v>
      </c>
      <c r="B16" s="78">
        <v>427.77</v>
      </c>
      <c r="C16" s="277"/>
    </row>
    <row r="17" spans="1:3" ht="24.75" customHeight="1">
      <c r="A17" s="278" t="s">
        <v>193</v>
      </c>
      <c r="B17" s="279">
        <v>13900</v>
      </c>
      <c r="C17" s="280"/>
    </row>
    <row r="18" spans="1:3" ht="18.75">
      <c r="A18" s="212" t="s">
        <v>194</v>
      </c>
      <c r="B18" s="281"/>
      <c r="C18" s="281"/>
    </row>
  </sheetData>
  <sheetProtection/>
  <mergeCells count="2">
    <mergeCell ref="A1:C1"/>
    <mergeCell ref="A3:B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F17" sqref="F17"/>
    </sheetView>
  </sheetViews>
  <sheetFormatPr defaultColWidth="8.00390625" defaultRowHeight="14.25"/>
  <cols>
    <col min="1" max="1" width="36.25390625" style="0" customWidth="1"/>
    <col min="2" max="2" width="14.75390625" style="0" customWidth="1"/>
    <col min="3" max="3" width="12.625" style="0" customWidth="1"/>
  </cols>
  <sheetData>
    <row r="1" spans="1:3" ht="42.75" customHeight="1">
      <c r="A1" s="246" t="s">
        <v>195</v>
      </c>
      <c r="B1" s="246"/>
      <c r="C1" s="246"/>
    </row>
    <row r="2" spans="1:3" ht="6.75" customHeight="1">
      <c r="A2" s="247"/>
      <c r="B2" s="247"/>
      <c r="C2" s="247"/>
    </row>
    <row r="3" spans="1:3" ht="15.75" customHeight="1">
      <c r="A3" s="248"/>
      <c r="B3" s="249" t="s">
        <v>144</v>
      </c>
      <c r="C3" s="249"/>
    </row>
    <row r="4" spans="1:3" ht="32.25" customHeight="1">
      <c r="A4" s="250" t="s">
        <v>41</v>
      </c>
      <c r="B4" s="251" t="s">
        <v>43</v>
      </c>
      <c r="C4" s="252" t="s">
        <v>61</v>
      </c>
    </row>
    <row r="5" spans="1:3" ht="20.25">
      <c r="A5" s="253" t="s">
        <v>196</v>
      </c>
      <c r="B5" s="254">
        <f>'[7]Sheet1'!$B31/10000</f>
        <v>401.1747</v>
      </c>
      <c r="C5" s="255">
        <f>ROUND('[7]Sheet1'!$C$31,1)</f>
        <v>-3.8</v>
      </c>
    </row>
    <row r="6" spans="1:3" ht="21" customHeight="1">
      <c r="A6" s="253" t="s">
        <v>197</v>
      </c>
      <c r="B6" s="254">
        <f>'[7]Sheet1'!$B33/10000</f>
        <v>48.89428</v>
      </c>
      <c r="C6" s="255">
        <f>ROUND('[7]Sheet1'!$C33,1)</f>
        <v>-2.7</v>
      </c>
    </row>
    <row r="7" spans="1:3" ht="21" customHeight="1">
      <c r="A7" s="253" t="s">
        <v>198</v>
      </c>
      <c r="B7" s="254">
        <f>'[7]Sheet1'!$B34/10000</f>
        <v>4.90001</v>
      </c>
      <c r="C7" s="255">
        <f>ROUND('[7]Sheet1'!$C34,1)</f>
        <v>3.4</v>
      </c>
    </row>
    <row r="8" spans="1:3" ht="21" customHeight="1">
      <c r="A8" s="253" t="s">
        <v>199</v>
      </c>
      <c r="B8" s="254">
        <f>'[7]Sheet1'!$B35/10000</f>
        <v>9.8518</v>
      </c>
      <c r="C8" s="255">
        <f>ROUND('[7]Sheet1'!$C35,1)</f>
        <v>-9.8</v>
      </c>
    </row>
    <row r="9" spans="1:3" ht="21" customHeight="1">
      <c r="A9" s="253" t="s">
        <v>200</v>
      </c>
      <c r="B9" s="254">
        <f>'[7]Sheet1'!$B36/10000</f>
        <v>44.32708</v>
      </c>
      <c r="C9" s="255">
        <f>ROUND('[7]Sheet1'!$C36,1)</f>
        <v>-13.5</v>
      </c>
    </row>
    <row r="10" spans="1:3" ht="21" customHeight="1">
      <c r="A10" s="253" t="s">
        <v>201</v>
      </c>
      <c r="B10" s="254">
        <f>'[7]Sheet1'!$B37/10000</f>
        <v>2.80723</v>
      </c>
      <c r="C10" s="255">
        <f>ROUND('[7]Sheet1'!$C37,1)</f>
        <v>-35.4</v>
      </c>
    </row>
    <row r="11" spans="1:3" ht="21" customHeight="1">
      <c r="A11" s="253" t="s">
        <v>202</v>
      </c>
      <c r="B11" s="254">
        <f>'[7]Sheet1'!$B38/10000</f>
        <v>6.21619</v>
      </c>
      <c r="C11" s="255">
        <f>ROUND('[7]Sheet1'!$C38,1)</f>
        <v>18</v>
      </c>
    </row>
    <row r="12" spans="1:3" ht="21" customHeight="1">
      <c r="A12" s="253" t="s">
        <v>203</v>
      </c>
      <c r="B12" s="254">
        <f>'[7]Sheet1'!$B39/10000</f>
        <v>21.389329999999998</v>
      </c>
      <c r="C12" s="255">
        <f>ROUND('[7]Sheet1'!$C39,1)</f>
        <v>2.7</v>
      </c>
    </row>
    <row r="13" spans="1:3" ht="21" customHeight="1">
      <c r="A13" s="253" t="s">
        <v>204</v>
      </c>
      <c r="B13" s="254">
        <f>'[7]Sheet1'!$B40/10000</f>
        <v>9.80386</v>
      </c>
      <c r="C13" s="255">
        <f>ROUND('[7]Sheet1'!$C40,1)</f>
        <v>7.1</v>
      </c>
    </row>
    <row r="14" spans="1:3" ht="21" customHeight="1">
      <c r="A14" s="253" t="s">
        <v>205</v>
      </c>
      <c r="B14" s="254">
        <f>'[7]Sheet1'!$B41/10000</f>
        <v>1.22202</v>
      </c>
      <c r="C14" s="255">
        <f>ROUND('[7]Sheet1'!$C41,1)</f>
        <v>15.9</v>
      </c>
    </row>
    <row r="15" spans="1:3" ht="21" customHeight="1">
      <c r="A15" s="253" t="s">
        <v>206</v>
      </c>
      <c r="B15" s="254">
        <f>'[7]Sheet1'!$B42/10000</f>
        <v>1.00888</v>
      </c>
      <c r="C15" s="255">
        <f>ROUND('[7]Sheet1'!$C42,1)</f>
        <v>-1.4</v>
      </c>
    </row>
    <row r="16" spans="1:3" ht="21" customHeight="1">
      <c r="A16" s="253" t="s">
        <v>207</v>
      </c>
      <c r="B16" s="254">
        <f>'[7]Sheet1'!$B43/10000</f>
        <v>0.17635</v>
      </c>
      <c r="C16" s="255">
        <f>ROUND('[7]Sheet1'!$C43,1)</f>
        <v>-41.2</v>
      </c>
    </row>
    <row r="17" spans="1:3" ht="21" customHeight="1">
      <c r="A17" s="253" t="s">
        <v>208</v>
      </c>
      <c r="B17" s="254">
        <f>'[7]Sheet1'!$B44/10000</f>
        <v>25.13889</v>
      </c>
      <c r="C17" s="255">
        <f>ROUND('[7]Sheet1'!$C44,1)</f>
        <v>-6.9</v>
      </c>
    </row>
    <row r="18" spans="1:3" ht="21" customHeight="1">
      <c r="A18" s="253" t="s">
        <v>209</v>
      </c>
      <c r="B18" s="254">
        <f>'[7]Sheet1'!$B45/10000</f>
        <v>13.557879999999999</v>
      </c>
      <c r="C18" s="255">
        <f>ROUND('[7]Sheet1'!$C45,1)</f>
        <v>11.9</v>
      </c>
    </row>
    <row r="19" spans="1:3" ht="21" customHeight="1">
      <c r="A19" s="253" t="s">
        <v>210</v>
      </c>
      <c r="B19" s="254">
        <f>'[7]Sheet1'!$B46/10000</f>
        <v>6.11425</v>
      </c>
      <c r="C19" s="255">
        <f>ROUND('[7]Sheet1'!$C46,1)</f>
        <v>13.7</v>
      </c>
    </row>
    <row r="20" spans="1:3" ht="21" customHeight="1">
      <c r="A20" s="253" t="s">
        <v>211</v>
      </c>
      <c r="B20" s="254">
        <f>'[7]Sheet1'!$B47/10000</f>
        <v>0.1376</v>
      </c>
      <c r="C20" s="255">
        <f>ROUND('[7]Sheet1'!$C47,1)</f>
        <v>-87.3</v>
      </c>
    </row>
    <row r="21" spans="1:3" ht="21" customHeight="1">
      <c r="A21" s="253" t="s">
        <v>212</v>
      </c>
      <c r="B21" s="254">
        <f>'[7]Sheet1'!$B48/10000</f>
        <v>4.803719999999999</v>
      </c>
      <c r="C21" s="255">
        <f>ROUND('[7]Sheet1'!$C48,1)</f>
        <v>-22</v>
      </c>
    </row>
    <row r="22" spans="1:3" ht="21" customHeight="1">
      <c r="A22" s="253" t="s">
        <v>213</v>
      </c>
      <c r="B22" s="254">
        <f>'[7]Sheet1'!$B49/10000</f>
        <v>4.42057</v>
      </c>
      <c r="C22" s="255">
        <f>ROUND('[7]Sheet1'!$C49,1)</f>
        <v>1.7</v>
      </c>
    </row>
    <row r="23" spans="1:3" ht="21" customHeight="1">
      <c r="A23" s="253" t="s">
        <v>214</v>
      </c>
      <c r="B23" s="254">
        <f>'[7]Sheet1'!$B50/10000</f>
        <v>69.81768000000001</v>
      </c>
      <c r="C23" s="255">
        <f>ROUND('[7]Sheet1'!$C50,1)</f>
        <v>7.8</v>
      </c>
    </row>
    <row r="24" spans="1:3" ht="21" customHeight="1">
      <c r="A24" s="253" t="s">
        <v>215</v>
      </c>
      <c r="B24" s="254">
        <f>'[7]Sheet1'!$B51/10000</f>
        <v>18.553079999999998</v>
      </c>
      <c r="C24" s="255">
        <f>ROUND('[7]Sheet1'!$C51,1)</f>
        <v>5.4</v>
      </c>
    </row>
    <row r="25" spans="1:3" ht="21" customHeight="1">
      <c r="A25" s="253" t="s">
        <v>216</v>
      </c>
      <c r="B25" s="254">
        <f>'[7]Sheet1'!$B52/10000</f>
        <v>9.73623</v>
      </c>
      <c r="C25" s="255">
        <f>ROUND('[7]Sheet1'!$C52,1)</f>
        <v>18.8</v>
      </c>
    </row>
    <row r="26" spans="1:3" ht="21" customHeight="1">
      <c r="A26" s="253" t="s">
        <v>217</v>
      </c>
      <c r="B26" s="254">
        <f>'[7]Sheet1'!$B53/10000</f>
        <v>86.18024</v>
      </c>
      <c r="C26" s="255">
        <f>ROUND('[7]Sheet1'!$C53,1)</f>
        <v>-13.9</v>
      </c>
    </row>
    <row r="27" spans="1:3" ht="21" customHeight="1">
      <c r="A27" s="253" t="s">
        <v>218</v>
      </c>
      <c r="B27" s="254">
        <f>'[7]Sheet1'!$B54/10000</f>
        <v>3.99665</v>
      </c>
      <c r="C27" s="255">
        <f>ROUND('[7]Sheet1'!$C54,1)</f>
        <v>6.6</v>
      </c>
    </row>
    <row r="28" spans="1:3" ht="21" customHeight="1">
      <c r="A28" s="256" t="s">
        <v>219</v>
      </c>
      <c r="B28" s="257">
        <f>'[7]Sheet1'!$B55/10000</f>
        <v>8.12088</v>
      </c>
      <c r="C28" s="258">
        <f>ROUND('[7]Sheet1'!$C55,1)</f>
        <v>10.1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H10" sqref="H10"/>
    </sheetView>
  </sheetViews>
  <sheetFormatPr defaultColWidth="8.00390625" defaultRowHeight="14.25"/>
  <cols>
    <col min="1" max="1" width="29.00390625" style="0" customWidth="1"/>
    <col min="2" max="2" width="12.75390625" style="0" customWidth="1"/>
    <col min="3" max="3" width="11.25390625" style="0" customWidth="1"/>
    <col min="4" max="4" width="9.50390625" style="0" customWidth="1"/>
    <col min="5" max="5" width="8.75390625" style="209" bestFit="1" customWidth="1"/>
  </cols>
  <sheetData>
    <row r="1" spans="1:5" ht="25.5">
      <c r="A1" s="196" t="s">
        <v>220</v>
      </c>
      <c r="B1" s="196"/>
      <c r="C1" s="196"/>
      <c r="D1" s="234"/>
      <c r="E1" s="234"/>
    </row>
    <row r="2" spans="1:5" ht="11.25" customHeight="1">
      <c r="A2" s="196"/>
      <c r="B2" s="196"/>
      <c r="C2" s="196"/>
      <c r="D2" s="196"/>
      <c r="E2" s="235"/>
    </row>
    <row r="3" spans="1:5" ht="27.75" customHeight="1">
      <c r="A3" s="212"/>
      <c r="B3" s="236" t="s">
        <v>221</v>
      </c>
      <c r="C3" s="236"/>
      <c r="E3"/>
    </row>
    <row r="4" spans="1:5" ht="32.25" customHeight="1">
      <c r="A4" s="214" t="s">
        <v>172</v>
      </c>
      <c r="B4" s="214" t="s">
        <v>43</v>
      </c>
      <c r="C4" s="215" t="s">
        <v>61</v>
      </c>
      <c r="E4"/>
    </row>
    <row r="5" spans="1:3" s="195" customFormat="1" ht="22.5" customHeight="1">
      <c r="A5" s="237" t="s">
        <v>222</v>
      </c>
      <c r="B5" s="71">
        <v>153.31</v>
      </c>
      <c r="C5" s="238">
        <v>68.09</v>
      </c>
    </row>
    <row r="6" spans="1:4" s="195" customFormat="1" ht="22.5" customHeight="1">
      <c r="A6" s="239" t="s">
        <v>223</v>
      </c>
      <c r="B6" s="76">
        <v>113.51</v>
      </c>
      <c r="C6" s="36">
        <v>66.96</v>
      </c>
      <c r="D6" s="204"/>
    </row>
    <row r="7" spans="1:3" s="195" customFormat="1" ht="22.5" customHeight="1">
      <c r="A7" s="239" t="s">
        <v>224</v>
      </c>
      <c r="B7" s="76">
        <v>39.8</v>
      </c>
      <c r="C7" s="36">
        <v>71.4</v>
      </c>
    </row>
    <row r="8" spans="1:3" s="195" customFormat="1" ht="22.5" customHeight="1">
      <c r="A8" s="239" t="s">
        <v>225</v>
      </c>
      <c r="B8" s="76"/>
      <c r="C8" s="46"/>
    </row>
    <row r="9" spans="1:3" s="195" customFormat="1" ht="22.5" customHeight="1">
      <c r="A9" s="239" t="s">
        <v>226</v>
      </c>
      <c r="B9" s="76"/>
      <c r="C9" s="36"/>
    </row>
    <row r="10" spans="1:3" s="195" customFormat="1" ht="22.5" customHeight="1">
      <c r="A10" s="239" t="s">
        <v>227</v>
      </c>
      <c r="B10" s="76"/>
      <c r="C10" s="46"/>
    </row>
    <row r="11" spans="1:3" s="195" customFormat="1" ht="22.5" customHeight="1">
      <c r="A11" s="239" t="s">
        <v>228</v>
      </c>
      <c r="B11" s="76"/>
      <c r="C11" s="46"/>
    </row>
    <row r="12" spans="1:3" s="195" customFormat="1" ht="22.5" customHeight="1">
      <c r="A12" s="239" t="s">
        <v>229</v>
      </c>
      <c r="B12" s="76"/>
      <c r="C12" s="36"/>
    </row>
    <row r="13" spans="1:3" s="195" customFormat="1" ht="22.5" customHeight="1">
      <c r="A13" s="239" t="s">
        <v>230</v>
      </c>
      <c r="B13" s="78"/>
      <c r="C13" s="46"/>
    </row>
    <row r="14" spans="1:6" ht="22.5" customHeight="1">
      <c r="A14" s="239" t="s">
        <v>231</v>
      </c>
      <c r="B14" s="78"/>
      <c r="C14" s="46"/>
      <c r="D14" s="240"/>
      <c r="E14" s="195"/>
      <c r="F14" s="195"/>
    </row>
    <row r="15" spans="1:6" ht="22.5" customHeight="1">
      <c r="A15" s="239" t="s">
        <v>232</v>
      </c>
      <c r="B15" s="78"/>
      <c r="C15" s="46"/>
      <c r="E15" s="195"/>
      <c r="F15" s="195"/>
    </row>
    <row r="16" spans="1:6" ht="22.5" customHeight="1">
      <c r="A16" s="239" t="s">
        <v>233</v>
      </c>
      <c r="B16" s="78"/>
      <c r="C16" s="46"/>
      <c r="E16" s="195"/>
      <c r="F16" s="195"/>
    </row>
    <row r="17" spans="1:6" ht="22.5" customHeight="1">
      <c r="A17" s="239" t="s">
        <v>234</v>
      </c>
      <c r="B17" s="241">
        <f>'[8]贸易方式'!G11/10000</f>
        <v>0.29495488999999997</v>
      </c>
      <c r="C17" s="242">
        <f>ROUND('[8]贸易方式'!H11,1)</f>
        <v>-15.9</v>
      </c>
      <c r="E17" s="195"/>
      <c r="F17" s="195"/>
    </row>
    <row r="18" spans="1:6" ht="22.5" customHeight="1">
      <c r="A18" s="239" t="s">
        <v>235</v>
      </c>
      <c r="B18" s="241">
        <f>'[8]贸易方式'!G12/10000</f>
        <v>3.73329891</v>
      </c>
      <c r="C18" s="242">
        <f>ROUND('[8]贸易方式'!H12,1)</f>
        <v>246</v>
      </c>
      <c r="E18" s="195"/>
      <c r="F18" s="195"/>
    </row>
    <row r="19" spans="1:5" ht="22.5" customHeight="1">
      <c r="A19" s="243" t="s">
        <v>236</v>
      </c>
      <c r="B19" s="244">
        <f>'[8]贸易方式'!G13/10000</f>
        <v>0.0015692899999999999</v>
      </c>
      <c r="C19" s="245">
        <f>ROUND('[8]贸易方式'!H13,1)</f>
        <v>-32.1</v>
      </c>
      <c r="E19" s="195"/>
    </row>
    <row r="20" spans="1:5" ht="18.75">
      <c r="A20" s="212" t="s">
        <v>237</v>
      </c>
      <c r="B20" s="212"/>
      <c r="C20" s="212"/>
      <c r="E20"/>
    </row>
    <row r="21" ht="14.25">
      <c r="E21"/>
    </row>
  </sheetData>
  <sheetProtection/>
  <mergeCells count="2">
    <mergeCell ref="A1:C1"/>
    <mergeCell ref="B3:C3"/>
  </mergeCells>
  <printOptions horizontalCentered="1"/>
  <pageMargins left="0.59" right="0.59" top="0.71" bottom="0.98" header="0.43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C11" sqref="C11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209" customWidth="1"/>
    <col min="4" max="4" width="13.00390625" style="0" bestFit="1" customWidth="1"/>
  </cols>
  <sheetData>
    <row r="1" spans="1:4" ht="25.5">
      <c r="A1" s="196" t="s">
        <v>238</v>
      </c>
      <c r="B1" s="196"/>
      <c r="C1" s="196"/>
      <c r="D1" s="196"/>
    </row>
    <row r="2" spans="1:4" ht="14.25">
      <c r="A2" s="210"/>
      <c r="B2" s="210"/>
      <c r="C2" s="210"/>
      <c r="D2" s="211"/>
    </row>
    <row r="3" spans="1:4" ht="18.75">
      <c r="A3" s="212"/>
      <c r="B3" s="212"/>
      <c r="C3" s="212"/>
      <c r="D3" s="213" t="s">
        <v>144</v>
      </c>
    </row>
    <row r="4" spans="1:4" ht="26.25" customHeight="1">
      <c r="A4" s="214" t="s">
        <v>239</v>
      </c>
      <c r="B4" s="214" t="s">
        <v>106</v>
      </c>
      <c r="C4" s="214" t="s">
        <v>108</v>
      </c>
      <c r="D4" s="215" t="s">
        <v>61</v>
      </c>
    </row>
    <row r="5" spans="1:8" s="1" customFormat="1" ht="26.25" customHeight="1">
      <c r="A5" s="216" t="s">
        <v>240</v>
      </c>
      <c r="B5" s="217">
        <f>'[5]Sheet2'!B6/10000</f>
        <v>35.116</v>
      </c>
      <c r="C5" s="217">
        <f>'[5]Sheet2'!C6/10000</f>
        <v>318.0854</v>
      </c>
      <c r="D5" s="218">
        <f>ROUND('[5]Sheet2'!$E6,1)</f>
        <v>-3.8</v>
      </c>
      <c r="E5" s="219"/>
      <c r="F5" s="219"/>
      <c r="G5" s="219"/>
      <c r="H5" s="219"/>
    </row>
    <row r="6" spans="1:8" ht="26.25" customHeight="1">
      <c r="A6" s="220" t="s">
        <v>241</v>
      </c>
      <c r="B6" s="221">
        <f>'[5]Sheet2'!B7/10000</f>
        <v>26.8901</v>
      </c>
      <c r="C6" s="221">
        <f>'[5]Sheet2'!C7/10000</f>
        <v>243.4372</v>
      </c>
      <c r="D6" s="222">
        <f>ROUND('[5]Sheet2'!$E7,1)</f>
        <v>-1.5</v>
      </c>
      <c r="E6" s="219"/>
      <c r="F6" s="219"/>
      <c r="G6" s="219"/>
      <c r="H6" s="219"/>
    </row>
    <row r="7" spans="1:8" ht="26.25" customHeight="1">
      <c r="A7" s="220" t="s">
        <v>242</v>
      </c>
      <c r="B7" s="221">
        <f>'[5]Sheet2'!B8/10000</f>
        <v>8.2259</v>
      </c>
      <c r="C7" s="221">
        <f>'[5]Sheet2'!C8/10000</f>
        <v>74.6482</v>
      </c>
      <c r="D7" s="222">
        <f>ROUND('[5]Sheet2'!$E8,1)</f>
        <v>-10.6</v>
      </c>
      <c r="E7" s="219"/>
      <c r="F7" s="219"/>
      <c r="G7" s="219"/>
      <c r="H7" s="219"/>
    </row>
    <row r="8" spans="1:8" ht="26.25" customHeight="1">
      <c r="A8" s="220" t="s">
        <v>243</v>
      </c>
      <c r="B8" s="221">
        <f>'[5]Sheet2'!B9/10000</f>
        <v>16.1345</v>
      </c>
      <c r="C8" s="221">
        <f>'[5]Sheet2'!C9/10000</f>
        <v>152.1375</v>
      </c>
      <c r="D8" s="222">
        <f>ROUND('[5]Sheet2'!$E9,1)</f>
        <v>0.1</v>
      </c>
      <c r="E8" s="219"/>
      <c r="F8" s="219"/>
      <c r="G8" s="219"/>
      <c r="H8" s="219"/>
    </row>
    <row r="9" spans="1:8" ht="26.25" customHeight="1">
      <c r="A9" s="220" t="s">
        <v>241</v>
      </c>
      <c r="B9" s="221">
        <f>'[5]Sheet2'!B10/10000</f>
        <v>8.074</v>
      </c>
      <c r="C9" s="221">
        <f>'[5]Sheet2'!C10/10000</f>
        <v>78.9409</v>
      </c>
      <c r="D9" s="222">
        <f>ROUND('[5]Sheet2'!$E10,1)</f>
        <v>12.3</v>
      </c>
      <c r="E9" s="219"/>
      <c r="F9" s="219"/>
      <c r="G9" s="219"/>
      <c r="H9" s="219"/>
    </row>
    <row r="10" spans="1:8" ht="26.25" customHeight="1">
      <c r="A10" s="223" t="s">
        <v>244</v>
      </c>
      <c r="B10" s="221">
        <f>'[5]Sheet2'!B11/10000</f>
        <v>17.0015</v>
      </c>
      <c r="C10" s="221">
        <f>'[5]Sheet2'!C11/10000</f>
        <v>149.3464</v>
      </c>
      <c r="D10" s="222">
        <f>ROUND('[5]Sheet2'!$E11,1)</f>
        <v>-8</v>
      </c>
      <c r="E10" s="219"/>
      <c r="F10" s="219"/>
      <c r="G10" s="219"/>
      <c r="H10" s="219"/>
    </row>
    <row r="11" spans="1:8" s="1" customFormat="1" ht="26.25" customHeight="1">
      <c r="A11" s="224" t="s">
        <v>245</v>
      </c>
      <c r="B11" s="221">
        <f>'[5]Sheet2'!B12/10000</f>
        <v>75.0151</v>
      </c>
      <c r="C11" s="221">
        <f>'[5]Sheet2'!C12/10000</f>
        <v>488.881</v>
      </c>
      <c r="D11" s="222">
        <f>ROUND('[5]Sheet2'!$E12,1)</f>
        <v>12.9</v>
      </c>
      <c r="E11" s="219"/>
      <c r="F11" s="219"/>
      <c r="G11" s="219"/>
      <c r="H11" s="219"/>
    </row>
    <row r="12" spans="1:4" ht="26.25" customHeight="1">
      <c r="A12" s="214" t="s">
        <v>246</v>
      </c>
      <c r="B12" s="225" t="s">
        <v>247</v>
      </c>
      <c r="C12" s="226" t="s">
        <v>248</v>
      </c>
      <c r="D12" s="227" t="s">
        <v>249</v>
      </c>
    </row>
    <row r="13" spans="1:4" ht="26.25" customHeight="1">
      <c r="A13" s="228" t="s">
        <v>250</v>
      </c>
      <c r="B13" s="229">
        <f>'[6]Sheet1'!C6/10000</f>
        <v>2600.1664502948997</v>
      </c>
      <c r="C13" s="229">
        <f>'[6]Sheet1'!D6/10000</f>
        <v>2178.3519716142</v>
      </c>
      <c r="D13" s="230">
        <f>ROUND('[6]Sheet1'!F6,1)</f>
        <v>19.4</v>
      </c>
    </row>
    <row r="14" spans="1:4" ht="26.25" customHeight="1">
      <c r="A14" s="220" t="s">
        <v>251</v>
      </c>
      <c r="B14" s="78">
        <f>'[6]Sheet1'!C7/10000</f>
        <v>661.6068477617999</v>
      </c>
      <c r="C14" s="78">
        <f>'[6]Sheet1'!D7/10000</f>
        <v>484.1670893515</v>
      </c>
      <c r="D14" s="46">
        <f>ROUND('[6]Sheet1'!F7,1)</f>
        <v>36.5</v>
      </c>
    </row>
    <row r="15" spans="1:4" ht="26.25" customHeight="1">
      <c r="A15" s="220" t="s">
        <v>252</v>
      </c>
      <c r="B15" s="78">
        <f>'[6]Sheet1'!C8/10000</f>
        <v>493.42561840220003</v>
      </c>
      <c r="C15" s="78">
        <f>'[6]Sheet1'!D8/10000</f>
        <v>426.1636037767</v>
      </c>
      <c r="D15" s="46">
        <f>ROUND('[6]Sheet1'!F8,1)</f>
        <v>15.9</v>
      </c>
    </row>
    <row r="16" spans="1:4" ht="26.25" customHeight="1">
      <c r="A16" s="220" t="s">
        <v>253</v>
      </c>
      <c r="B16" s="78">
        <f>'[6]Sheet1'!C9/10000</f>
        <v>3.7877670791999996</v>
      </c>
      <c r="C16" s="78">
        <f>'[6]Sheet1'!D9/10000</f>
        <v>2.9115222113</v>
      </c>
      <c r="D16" s="46">
        <f>ROUND('[6]Sheet1'!F9,1)</f>
        <v>30.1</v>
      </c>
    </row>
    <row r="17" spans="1:4" ht="26.25" customHeight="1">
      <c r="A17" s="220" t="s">
        <v>254</v>
      </c>
      <c r="B17" s="78">
        <f>'[6]Sheet1'!C10/10000</f>
        <v>1440.5571889912</v>
      </c>
      <c r="C17" s="78">
        <f>'[6]Sheet1'!D10/10000</f>
        <v>1264.2259449468</v>
      </c>
      <c r="D17" s="46">
        <f>ROUND('[6]Sheet1'!F10,1)</f>
        <v>14</v>
      </c>
    </row>
    <row r="18" spans="1:4" ht="26.25" customHeight="1">
      <c r="A18" s="220" t="s">
        <v>255</v>
      </c>
      <c r="B18" s="78">
        <f>'[6]Sheet1'!C11/10000</f>
        <v>1318.2808235434</v>
      </c>
      <c r="C18" s="78">
        <f>'[6]Sheet1'!D11/10000</f>
        <v>1024.0069538613002</v>
      </c>
      <c r="D18" s="46">
        <f>ROUND('[6]Sheet1'!F11,1)</f>
        <v>28.7</v>
      </c>
    </row>
    <row r="19" spans="1:4" ht="26.25" customHeight="1">
      <c r="A19" s="220" t="s">
        <v>256</v>
      </c>
      <c r="B19" s="78">
        <f>'[6]Sheet1'!C12/10000</f>
        <v>354.0731351582</v>
      </c>
      <c r="C19" s="78">
        <f>'[6]Sheet1'!D12/10000</f>
        <v>332.004973312</v>
      </c>
      <c r="D19" s="46">
        <f>ROUND('[6]Sheet1'!F12,1)</f>
        <v>6.6</v>
      </c>
    </row>
    <row r="20" spans="1:4" ht="26.25" customHeight="1">
      <c r="A20" s="231" t="s">
        <v>257</v>
      </c>
      <c r="B20" s="85">
        <f>'[6]Sheet1'!C13/10000</f>
        <v>951.8811998440999</v>
      </c>
      <c r="C20" s="85">
        <f>'[6]Sheet1'!D13/10000</f>
        <v>676.3542805562</v>
      </c>
      <c r="D20" s="232">
        <f>ROUND('[6]Sheet1'!F13,1)</f>
        <v>40.7</v>
      </c>
    </row>
    <row r="21" spans="1:4" ht="18.75">
      <c r="A21" s="179" t="s">
        <v>258</v>
      </c>
      <c r="B21" s="212"/>
      <c r="C21" s="212"/>
      <c r="D21" s="233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5" sqref="B5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44" bestFit="1" customWidth="1"/>
  </cols>
  <sheetData>
    <row r="1" spans="1:4" ht="25.5">
      <c r="A1" s="196" t="s">
        <v>259</v>
      </c>
      <c r="B1" s="196"/>
      <c r="C1" s="196"/>
      <c r="D1" s="196"/>
    </row>
    <row r="3" spans="1:4" ht="18.75">
      <c r="A3" s="180"/>
      <c r="B3" s="197" t="s">
        <v>60</v>
      </c>
      <c r="C3" s="197"/>
      <c r="D3" s="197"/>
    </row>
    <row r="4" spans="1:5" s="194" customFormat="1" ht="37.5">
      <c r="A4" s="198" t="s">
        <v>260</v>
      </c>
      <c r="B4" s="151" t="s">
        <v>261</v>
      </c>
      <c r="C4" s="199" t="s">
        <v>262</v>
      </c>
      <c r="D4" s="200" t="s">
        <v>263</v>
      </c>
      <c r="E4" s="201"/>
    </row>
    <row r="5" spans="1:6" s="195" customFormat="1" ht="26.25" customHeight="1">
      <c r="A5" s="202" t="s">
        <v>264</v>
      </c>
      <c r="B5" s="123">
        <v>100.23296077</v>
      </c>
      <c r="C5" s="123">
        <v>100.54813455</v>
      </c>
      <c r="D5" s="203">
        <v>101.25997738</v>
      </c>
      <c r="E5" s="204"/>
      <c r="F5" s="204"/>
    </row>
    <row r="6" spans="1:5" s="195" customFormat="1" ht="26.25" customHeight="1">
      <c r="A6" s="205" t="s">
        <v>265</v>
      </c>
      <c r="B6" s="25">
        <v>100.377731</v>
      </c>
      <c r="C6" s="25">
        <v>99.62876625</v>
      </c>
      <c r="D6" s="22">
        <v>98.67390693</v>
      </c>
      <c r="E6" s="204"/>
    </row>
    <row r="7" spans="1:5" s="195" customFormat="1" ht="26.25" customHeight="1">
      <c r="A7" s="205" t="s">
        <v>266</v>
      </c>
      <c r="B7" s="25">
        <v>100</v>
      </c>
      <c r="C7" s="25">
        <v>100.0949993</v>
      </c>
      <c r="D7" s="22">
        <v>100.74521417</v>
      </c>
      <c r="E7" s="204"/>
    </row>
    <row r="8" spans="1:5" s="195" customFormat="1" ht="26.25" customHeight="1">
      <c r="A8" s="205" t="s">
        <v>267</v>
      </c>
      <c r="B8" s="25">
        <v>100.43721788</v>
      </c>
      <c r="C8" s="25">
        <v>101.76254485</v>
      </c>
      <c r="D8" s="22">
        <v>101.29146418</v>
      </c>
      <c r="E8" s="204"/>
    </row>
    <row r="9" spans="1:5" s="195" customFormat="1" ht="26.25" customHeight="1">
      <c r="A9" s="205" t="s">
        <v>268</v>
      </c>
      <c r="B9" s="25">
        <v>99.9050542</v>
      </c>
      <c r="C9" s="25">
        <v>100.23373848</v>
      </c>
      <c r="D9" s="22">
        <v>100.70372237</v>
      </c>
      <c r="E9" s="204"/>
    </row>
    <row r="10" spans="1:5" s="195" customFormat="1" ht="26.25" customHeight="1">
      <c r="A10" s="205" t="s">
        <v>269</v>
      </c>
      <c r="B10" s="25">
        <v>100.36995485</v>
      </c>
      <c r="C10" s="25">
        <v>102.15520845</v>
      </c>
      <c r="D10" s="22">
        <v>102.5894613</v>
      </c>
      <c r="E10" s="204"/>
    </row>
    <row r="11" spans="1:5" s="195" customFormat="1" ht="26.25" customHeight="1">
      <c r="A11" s="205" t="s">
        <v>270</v>
      </c>
      <c r="B11" s="25">
        <v>100.02195654</v>
      </c>
      <c r="C11" s="25">
        <v>100.08756038</v>
      </c>
      <c r="D11" s="22">
        <v>100.75030812</v>
      </c>
      <c r="E11" s="204"/>
    </row>
    <row r="12" spans="1:5" s="195" customFormat="1" ht="26.25" customHeight="1">
      <c r="A12" s="205" t="s">
        <v>271</v>
      </c>
      <c r="B12" s="25">
        <v>99.99019005</v>
      </c>
      <c r="C12" s="25">
        <v>100.13129298</v>
      </c>
      <c r="D12" s="22">
        <v>111.63414298</v>
      </c>
      <c r="E12" s="204"/>
    </row>
    <row r="13" spans="1:5" s="195" customFormat="1" ht="26.25" customHeight="1">
      <c r="A13" s="205" t="s">
        <v>272</v>
      </c>
      <c r="B13" s="25">
        <v>99.58335313</v>
      </c>
      <c r="C13" s="25">
        <v>99.79872332</v>
      </c>
      <c r="D13" s="22">
        <v>99.86222661</v>
      </c>
      <c r="E13" s="204"/>
    </row>
    <row r="14" spans="1:5" s="195" customFormat="1" ht="26.25" customHeight="1">
      <c r="A14" s="206" t="s">
        <v>273</v>
      </c>
      <c r="B14" s="207">
        <v>100.46080814</v>
      </c>
      <c r="C14" s="207">
        <v>101.12692739</v>
      </c>
      <c r="D14" s="208">
        <v>100.66281497</v>
      </c>
      <c r="E14" s="204"/>
    </row>
  </sheetData>
  <sheetProtection/>
  <mergeCells count="2">
    <mergeCell ref="A1:D1"/>
    <mergeCell ref="B3:D3"/>
  </mergeCells>
  <printOptions horizontalCentered="1"/>
  <pageMargins left="0.75" right="0.75" top="0.83" bottom="0.98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G9" sqref="G9"/>
    </sheetView>
  </sheetViews>
  <sheetFormatPr defaultColWidth="8.00390625" defaultRowHeight="14.25"/>
  <cols>
    <col min="1" max="1" width="18.25390625" style="177" customWidth="1"/>
    <col min="2" max="2" width="15.875" style="0" customWidth="1"/>
    <col min="3" max="3" width="8.625" style="136" customWidth="1"/>
    <col min="4" max="4" width="15.125" style="0" customWidth="1"/>
    <col min="5" max="5" width="10.00390625" style="136" customWidth="1"/>
    <col min="6" max="6" width="18.125" style="0" customWidth="1"/>
    <col min="7" max="7" width="8.75390625" style="136" customWidth="1"/>
    <col min="8" max="8" width="15.875" style="0" customWidth="1"/>
    <col min="9" max="9" width="8.50390625" style="136" customWidth="1"/>
    <col min="11" max="11" width="9.00390625" style="0" bestFit="1" customWidth="1"/>
    <col min="13" max="13" width="9.00390625" style="0" bestFit="1" customWidth="1"/>
  </cols>
  <sheetData>
    <row r="1" spans="1:9" ht="25.5">
      <c r="A1" s="2" t="s">
        <v>274</v>
      </c>
      <c r="B1" s="2"/>
      <c r="C1" s="2"/>
      <c r="D1" s="2"/>
      <c r="E1" s="2"/>
      <c r="F1" s="2"/>
      <c r="G1" s="2"/>
      <c r="H1" s="2"/>
      <c r="I1" s="2"/>
    </row>
    <row r="2" spans="1:9" ht="18.75">
      <c r="A2" s="178"/>
      <c r="B2" s="179"/>
      <c r="C2" s="180"/>
      <c r="D2" s="179"/>
      <c r="E2" s="180"/>
      <c r="F2" s="179"/>
      <c r="G2" s="180"/>
      <c r="H2" s="181" t="s">
        <v>275</v>
      </c>
      <c r="I2" s="181"/>
    </row>
    <row r="3" spans="1:9" ht="25.5" customHeight="1">
      <c r="A3" s="182"/>
      <c r="B3" s="183" t="s">
        <v>276</v>
      </c>
      <c r="C3" s="184"/>
      <c r="D3" s="183" t="s">
        <v>277</v>
      </c>
      <c r="E3" s="184"/>
      <c r="F3" s="183" t="s">
        <v>278</v>
      </c>
      <c r="G3" s="184"/>
      <c r="H3" s="183" t="s">
        <v>279</v>
      </c>
      <c r="I3" s="191"/>
    </row>
    <row r="4" spans="1:9" ht="25.5" customHeight="1">
      <c r="A4" s="185"/>
      <c r="B4" s="15" t="s">
        <v>43</v>
      </c>
      <c r="C4" s="14" t="s">
        <v>61</v>
      </c>
      <c r="D4" s="15" t="s">
        <v>43</v>
      </c>
      <c r="E4" s="14" t="s">
        <v>61</v>
      </c>
      <c r="F4" s="15" t="s">
        <v>43</v>
      </c>
      <c r="G4" s="14" t="s">
        <v>61</v>
      </c>
      <c r="H4" s="15" t="s">
        <v>43</v>
      </c>
      <c r="I4" s="14" t="s">
        <v>61</v>
      </c>
    </row>
    <row r="5" spans="1:13" ht="27" customHeight="1">
      <c r="A5" s="154" t="s">
        <v>110</v>
      </c>
      <c r="B5" s="186">
        <v>3258.0281</v>
      </c>
      <c r="C5" s="20">
        <v>7.042</v>
      </c>
      <c r="D5" s="186">
        <v>362.3533</v>
      </c>
      <c r="E5" s="20">
        <v>3.6</v>
      </c>
      <c r="F5" s="186">
        <v>1424.9279</v>
      </c>
      <c r="G5" s="20">
        <v>5.3</v>
      </c>
      <c r="H5" s="186">
        <v>1470.7469</v>
      </c>
      <c r="I5" s="192">
        <v>10.1</v>
      </c>
      <c r="J5" s="193"/>
      <c r="K5" s="193"/>
      <c r="L5" s="193"/>
      <c r="M5" s="193"/>
    </row>
    <row r="6" spans="1:13" ht="27" customHeight="1">
      <c r="A6" s="157" t="s">
        <v>280</v>
      </c>
      <c r="B6" s="187">
        <v>614.8319</v>
      </c>
      <c r="C6" s="25">
        <v>6.6</v>
      </c>
      <c r="D6" s="187">
        <v>5.8873</v>
      </c>
      <c r="E6" s="25">
        <v>5.9</v>
      </c>
      <c r="F6" s="187">
        <v>114.1125</v>
      </c>
      <c r="G6" s="25">
        <v>1.7</v>
      </c>
      <c r="H6" s="187">
        <v>494.8321</v>
      </c>
      <c r="I6" s="22">
        <v>7.8</v>
      </c>
      <c r="M6" s="193"/>
    </row>
    <row r="7" spans="1:13" ht="27" customHeight="1">
      <c r="A7" s="157" t="s">
        <v>113</v>
      </c>
      <c r="B7" s="187">
        <v>314.6433</v>
      </c>
      <c r="C7" s="25">
        <v>5.452</v>
      </c>
      <c r="D7" s="187">
        <v>9.7225</v>
      </c>
      <c r="E7" s="25">
        <v>4.5</v>
      </c>
      <c r="F7" s="187">
        <v>233.1147</v>
      </c>
      <c r="G7" s="25">
        <v>4.6</v>
      </c>
      <c r="H7" s="187">
        <v>71.8061</v>
      </c>
      <c r="I7" s="22">
        <v>8.8</v>
      </c>
      <c r="M7" s="193"/>
    </row>
    <row r="8" spans="1:14" ht="27" customHeight="1">
      <c r="A8" s="157" t="s">
        <v>114</v>
      </c>
      <c r="B8" s="187">
        <v>134.4818</v>
      </c>
      <c r="C8" s="25">
        <v>6.6</v>
      </c>
      <c r="D8" s="187">
        <v>26.8109</v>
      </c>
      <c r="E8" s="25">
        <v>2</v>
      </c>
      <c r="F8" s="187">
        <v>53.6507</v>
      </c>
      <c r="G8" s="25">
        <v>5.5</v>
      </c>
      <c r="H8" s="187">
        <v>54.0202</v>
      </c>
      <c r="I8" s="22">
        <v>10.2</v>
      </c>
      <c r="M8" s="193"/>
      <c r="N8" s="193"/>
    </row>
    <row r="9" spans="1:13" ht="27" customHeight="1">
      <c r="A9" s="157" t="s">
        <v>115</v>
      </c>
      <c r="B9" s="187">
        <v>315.0786</v>
      </c>
      <c r="C9" s="25">
        <v>7.5</v>
      </c>
      <c r="D9" s="187">
        <v>54.4188</v>
      </c>
      <c r="E9" s="25">
        <v>2.4</v>
      </c>
      <c r="F9" s="187">
        <v>145.3343</v>
      </c>
      <c r="G9" s="25">
        <v>7.2</v>
      </c>
      <c r="H9" s="187">
        <v>115.3255</v>
      </c>
      <c r="I9" s="22">
        <v>10.7</v>
      </c>
      <c r="M9" s="193"/>
    </row>
    <row r="10" spans="1:13" ht="27" customHeight="1">
      <c r="A10" s="157" t="s">
        <v>116</v>
      </c>
      <c r="B10" s="187">
        <v>327.5982</v>
      </c>
      <c r="C10" s="25">
        <v>7</v>
      </c>
      <c r="D10" s="187">
        <v>66.993</v>
      </c>
      <c r="E10" s="25">
        <v>2.4</v>
      </c>
      <c r="F10" s="187">
        <v>144.1914</v>
      </c>
      <c r="G10" s="25">
        <v>7.5</v>
      </c>
      <c r="H10" s="187">
        <v>116.4138</v>
      </c>
      <c r="I10" s="22">
        <v>8.7</v>
      </c>
      <c r="M10" s="193"/>
    </row>
    <row r="11" spans="1:13" ht="27" customHeight="1">
      <c r="A11" s="157" t="s">
        <v>117</v>
      </c>
      <c r="B11" s="187">
        <v>360.6032</v>
      </c>
      <c r="C11" s="25">
        <v>5.1</v>
      </c>
      <c r="D11" s="187">
        <v>56.4291</v>
      </c>
      <c r="E11" s="25">
        <v>4.6</v>
      </c>
      <c r="F11" s="187">
        <v>190.829</v>
      </c>
      <c r="G11" s="25">
        <v>4.7</v>
      </c>
      <c r="H11" s="187">
        <v>113.3451</v>
      </c>
      <c r="I11" s="22">
        <v>6.2</v>
      </c>
      <c r="M11" s="193"/>
    </row>
    <row r="12" spans="1:13" ht="27" customHeight="1">
      <c r="A12" s="157" t="s">
        <v>118</v>
      </c>
      <c r="B12" s="187">
        <v>267.9108</v>
      </c>
      <c r="C12" s="25">
        <v>8.337</v>
      </c>
      <c r="D12" s="187">
        <v>47.7531</v>
      </c>
      <c r="E12" s="25">
        <v>4.5</v>
      </c>
      <c r="F12" s="187">
        <v>111.7422</v>
      </c>
      <c r="G12" s="25">
        <v>7.5</v>
      </c>
      <c r="H12" s="187">
        <v>108.4155</v>
      </c>
      <c r="I12" s="22">
        <v>11.3</v>
      </c>
      <c r="M12" s="193"/>
    </row>
    <row r="13" spans="1:13" ht="27" customHeight="1">
      <c r="A13" s="157" t="s">
        <v>119</v>
      </c>
      <c r="B13" s="187">
        <v>378.7483</v>
      </c>
      <c r="C13" s="25">
        <v>6.314</v>
      </c>
      <c r="D13" s="187">
        <v>43.5769</v>
      </c>
      <c r="E13" s="25">
        <v>4.2</v>
      </c>
      <c r="F13" s="187">
        <v>210.8427</v>
      </c>
      <c r="G13" s="25">
        <v>5</v>
      </c>
      <c r="H13" s="187">
        <v>124.3287</v>
      </c>
      <c r="I13" s="22">
        <v>9.6</v>
      </c>
      <c r="M13" s="193"/>
    </row>
    <row r="14" spans="1:13" ht="27" customHeight="1">
      <c r="A14" s="157" t="s">
        <v>120</v>
      </c>
      <c r="B14" s="187">
        <v>255.6538</v>
      </c>
      <c r="C14" s="25">
        <v>7.5</v>
      </c>
      <c r="D14" s="187">
        <v>32.806</v>
      </c>
      <c r="E14" s="25">
        <v>4.1</v>
      </c>
      <c r="F14" s="187">
        <v>134.6817</v>
      </c>
      <c r="G14" s="25">
        <v>7</v>
      </c>
      <c r="H14" s="187">
        <v>88.1661</v>
      </c>
      <c r="I14" s="22">
        <v>9.3</v>
      </c>
      <c r="M14" s="193"/>
    </row>
    <row r="15" spans="1:13" ht="27" customHeight="1">
      <c r="A15" s="157" t="s">
        <v>281</v>
      </c>
      <c r="B15" s="187">
        <v>236.6751</v>
      </c>
      <c r="C15" s="25">
        <v>7</v>
      </c>
      <c r="D15" s="187">
        <v>5.5732</v>
      </c>
      <c r="E15" s="25">
        <v>5.7</v>
      </c>
      <c r="F15" s="187">
        <v>163.8353</v>
      </c>
      <c r="G15" s="25">
        <v>5.5</v>
      </c>
      <c r="H15" s="187">
        <v>67.2666</v>
      </c>
      <c r="I15" s="22">
        <v>11</v>
      </c>
      <c r="M15" s="193"/>
    </row>
    <row r="16" spans="1:13" ht="27" customHeight="1">
      <c r="A16" s="157" t="s">
        <v>282</v>
      </c>
      <c r="B16" s="187">
        <v>74.9237</v>
      </c>
      <c r="C16" s="25">
        <v>7.979</v>
      </c>
      <c r="D16" s="187">
        <v>0.6049</v>
      </c>
      <c r="E16" s="25">
        <v>5.8</v>
      </c>
      <c r="F16" s="187">
        <v>2.9802</v>
      </c>
      <c r="G16" s="25">
        <v>-1.9</v>
      </c>
      <c r="H16" s="187">
        <v>71.3386</v>
      </c>
      <c r="I16" s="22">
        <v>8.5</v>
      </c>
      <c r="M16" s="193"/>
    </row>
    <row r="17" spans="1:13" ht="27" customHeight="1">
      <c r="A17" s="188" t="s">
        <v>121</v>
      </c>
      <c r="B17" s="189">
        <v>91.3919</v>
      </c>
      <c r="C17" s="53">
        <v>6.6</v>
      </c>
      <c r="D17" s="189">
        <v>11.7775</v>
      </c>
      <c r="E17" s="53">
        <v>4.9</v>
      </c>
      <c r="F17" s="189">
        <v>48.5989</v>
      </c>
      <c r="G17" s="53">
        <v>6.6</v>
      </c>
      <c r="H17" s="189">
        <v>31.0155</v>
      </c>
      <c r="I17" s="48">
        <v>6.7</v>
      </c>
      <c r="M17" s="193"/>
    </row>
    <row r="18" spans="1:6" ht="14.25">
      <c r="A18" s="177" t="s">
        <v>283</v>
      </c>
      <c r="F18" s="190"/>
    </row>
  </sheetData>
  <sheetProtection/>
  <mergeCells count="7">
    <mergeCell ref="A1:I1"/>
    <mergeCell ref="H2:I2"/>
    <mergeCell ref="B3:C3"/>
    <mergeCell ref="D3:E3"/>
    <mergeCell ref="F3:G3"/>
    <mergeCell ref="H3:I3"/>
    <mergeCell ref="A3:A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5"/>
  <sheetViews>
    <sheetView zoomScale="85" zoomScaleNormal="85" workbookViewId="0" topLeftCell="A1">
      <selection activeCell="I9" sqref="I9"/>
    </sheetView>
  </sheetViews>
  <sheetFormatPr defaultColWidth="8.00390625" defaultRowHeight="14.25"/>
  <cols>
    <col min="1" max="1" width="17.875" style="136" customWidth="1"/>
    <col min="2" max="2" width="13.375" style="137" customWidth="1"/>
    <col min="3" max="3" width="14.00390625" style="137" customWidth="1"/>
    <col min="4" max="4" width="11.375" style="138" customWidth="1"/>
    <col min="5" max="5" width="9.50390625" style="139" customWidth="1"/>
    <col min="6" max="6" width="10.625" style="139" customWidth="1"/>
    <col min="7" max="7" width="11.50390625" style="139" customWidth="1"/>
    <col min="8" max="8" width="10.875" style="138" customWidth="1"/>
    <col min="9" max="9" width="9.50390625" style="139" customWidth="1"/>
    <col min="10" max="10" width="9.50390625" style="138" customWidth="1"/>
    <col min="11" max="11" width="9.50390625" style="139" customWidth="1"/>
    <col min="12" max="12" width="9.50390625" style="138" customWidth="1"/>
    <col min="13" max="13" width="9.50390625" style="140" customWidth="1"/>
    <col min="14" max="14" width="11.75390625" style="0" bestFit="1" customWidth="1"/>
    <col min="15" max="15" width="9.625" style="0" bestFit="1" customWidth="1"/>
    <col min="16" max="16" width="9.50390625" style="0" customWidth="1"/>
  </cols>
  <sheetData>
    <row r="1" spans="1:13" ht="25.5">
      <c r="A1" s="141" t="s">
        <v>284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s="133" customFormat="1" ht="14.25">
      <c r="A2" s="142"/>
      <c r="B2" s="143"/>
      <c r="C2" s="143"/>
      <c r="D2" s="144"/>
      <c r="E2" s="145"/>
      <c r="F2" s="145"/>
      <c r="G2" s="145"/>
      <c r="H2" s="146"/>
      <c r="I2" s="146"/>
      <c r="J2" s="162"/>
      <c r="K2" s="163"/>
      <c r="L2" s="164" t="s">
        <v>285</v>
      </c>
      <c r="M2" s="164"/>
    </row>
    <row r="3" spans="1:17" s="134" customFormat="1" ht="39" customHeight="1">
      <c r="A3" s="147"/>
      <c r="B3" s="148" t="s">
        <v>286</v>
      </c>
      <c r="C3" s="148" t="s">
        <v>287</v>
      </c>
      <c r="D3" s="149" t="s">
        <v>18</v>
      </c>
      <c r="E3" s="150"/>
      <c r="F3" s="151" t="s">
        <v>288</v>
      </c>
      <c r="G3" s="150"/>
      <c r="H3" s="149" t="s">
        <v>24</v>
      </c>
      <c r="I3" s="151"/>
      <c r="J3" s="149" t="s">
        <v>10</v>
      </c>
      <c r="K3" s="151"/>
      <c r="L3" s="149" t="s">
        <v>11</v>
      </c>
      <c r="M3" s="151"/>
      <c r="N3" s="89" t="s">
        <v>289</v>
      </c>
      <c r="O3" s="89"/>
      <c r="P3" s="89" t="s">
        <v>290</v>
      </c>
      <c r="Q3" s="90"/>
    </row>
    <row r="4" spans="1:17" s="134" customFormat="1" ht="39" customHeight="1">
      <c r="A4" s="152"/>
      <c r="B4" s="14" t="s">
        <v>61</v>
      </c>
      <c r="C4" s="14" t="s">
        <v>291</v>
      </c>
      <c r="D4" s="15" t="s">
        <v>43</v>
      </c>
      <c r="E4" s="14" t="s">
        <v>61</v>
      </c>
      <c r="F4" s="15" t="s">
        <v>43</v>
      </c>
      <c r="G4" s="153" t="s">
        <v>292</v>
      </c>
      <c r="H4" s="15" t="s">
        <v>43</v>
      </c>
      <c r="I4" s="14" t="s">
        <v>61</v>
      </c>
      <c r="J4" s="15" t="s">
        <v>43</v>
      </c>
      <c r="K4" s="14" t="s">
        <v>61</v>
      </c>
      <c r="L4" s="15" t="s">
        <v>43</v>
      </c>
      <c r="M4" s="14" t="s">
        <v>61</v>
      </c>
      <c r="N4" s="93" t="s">
        <v>293</v>
      </c>
      <c r="O4" s="94" t="s">
        <v>294</v>
      </c>
      <c r="P4" s="93" t="s">
        <v>295</v>
      </c>
      <c r="Q4" s="95" t="s">
        <v>294</v>
      </c>
    </row>
    <row r="5" spans="1:17" s="135" customFormat="1" ht="30" customHeight="1">
      <c r="A5" s="154" t="s">
        <v>110</v>
      </c>
      <c r="B5" s="155">
        <f>ROUND('[1]Sheet1'!G4,1)</f>
        <v>5.6</v>
      </c>
      <c r="C5" s="155">
        <f>ROUND('[1]Sheet1'!H4,1)</f>
        <v>74.6</v>
      </c>
      <c r="D5" s="156">
        <f>'[9]T084816_1'!$B6/10000</f>
        <v>2633.5489</v>
      </c>
      <c r="E5" s="155">
        <f>ROUND('[9]T084816_1'!$F6,1)</f>
        <v>13.6</v>
      </c>
      <c r="F5" s="155">
        <f>'[9]T084816_1'!$C6/10000</f>
        <v>938.969</v>
      </c>
      <c r="G5" s="155">
        <f>ROUND(F5/D5*100,1)</f>
        <v>35.7</v>
      </c>
      <c r="H5" s="156">
        <f>'[7]Sheet1'!B5/10000</f>
        <v>1256.61283</v>
      </c>
      <c r="I5" s="155">
        <f>ROUND('[7]Sheet1'!C5,1)</f>
        <v>10</v>
      </c>
      <c r="J5" s="156">
        <f>'[5]Sheet1'!B3/10000</f>
        <v>318.0854</v>
      </c>
      <c r="K5" s="155">
        <f>ROUND('[5]Sheet1'!C3,1)</f>
        <v>-3.8</v>
      </c>
      <c r="L5" s="156">
        <f>'[5]Sheet1'!D3/10000</f>
        <v>152.1375</v>
      </c>
      <c r="M5" s="165">
        <f>ROUND('[5]Sheet1'!E3,1)</f>
        <v>0.1</v>
      </c>
      <c r="N5" s="166">
        <v>30009.35</v>
      </c>
      <c r="O5" s="167">
        <v>8.94</v>
      </c>
      <c r="P5" s="166">
        <v>14264.97</v>
      </c>
      <c r="Q5" s="174">
        <v>8.74</v>
      </c>
    </row>
    <row r="6" spans="1:17" s="134" customFormat="1" ht="30" customHeight="1">
      <c r="A6" s="157" t="s">
        <v>280</v>
      </c>
      <c r="B6" s="158">
        <f>ROUND('[1]Sheet1'!G5,1)</f>
        <v>1.5</v>
      </c>
      <c r="C6" s="158" t="s">
        <v>17</v>
      </c>
      <c r="D6" s="159">
        <f>'[9]T084816_1'!$B7/10000</f>
        <v>234.1144</v>
      </c>
      <c r="E6" s="158">
        <f>ROUND('[9]T084816_1'!$F7,1)</f>
        <v>13.8</v>
      </c>
      <c r="F6" s="158">
        <f>'[9]T084816_1'!$C7/10000</f>
        <v>123.222</v>
      </c>
      <c r="G6" s="158">
        <f aca="true" t="shared" si="0" ref="G6:G17">ROUND(F6/D6*100,1)</f>
        <v>52.6</v>
      </c>
      <c r="H6" s="159">
        <f>'[7]Sheet1'!B6/10000</f>
        <v>435.38827322035144</v>
      </c>
      <c r="I6" s="158">
        <f>ROUND('[7]Sheet1'!C6,1)</f>
        <v>10.2</v>
      </c>
      <c r="J6" s="159">
        <f>'[5]Sheet1'!B11/10000</f>
        <v>26.2016</v>
      </c>
      <c r="K6" s="158">
        <f>ROUND('[5]Sheet1'!C11,1)</f>
        <v>15.1</v>
      </c>
      <c r="L6" s="159">
        <f>'[5]Sheet1'!D11/10000</f>
        <v>11.6399</v>
      </c>
      <c r="M6" s="168">
        <f>ROUND('[5]Sheet1'!E11,1)</f>
        <v>4.1</v>
      </c>
      <c r="N6" s="169">
        <v>32917.98</v>
      </c>
      <c r="O6" s="170">
        <v>8.331018028683069</v>
      </c>
      <c r="P6" s="171">
        <v>17859.83</v>
      </c>
      <c r="Q6" s="175">
        <v>8.556721470694134</v>
      </c>
    </row>
    <row r="7" spans="1:17" s="134" customFormat="1" ht="30" customHeight="1">
      <c r="A7" s="157" t="s">
        <v>113</v>
      </c>
      <c r="B7" s="158">
        <f>ROUND('[1]Sheet1'!G6,1)</f>
        <v>4.9</v>
      </c>
      <c r="C7" s="158">
        <f>ROUND('[1]Sheet1'!H6,1)</f>
        <v>98.8</v>
      </c>
      <c r="D7" s="159">
        <f>'[9]T084816_1'!$B8/10000</f>
        <v>83.1479</v>
      </c>
      <c r="E7" s="158">
        <f>ROUND('[9]T084816_1'!$F8,1)</f>
        <v>14.8</v>
      </c>
      <c r="F7" s="158">
        <f>'[9]T084816_1'!$C8/10000</f>
        <v>39.5565</v>
      </c>
      <c r="G7" s="158">
        <f t="shared" si="0"/>
        <v>47.6</v>
      </c>
      <c r="H7" s="159">
        <f>'[7]Sheet1'!B7/10000</f>
        <v>25.20516272256</v>
      </c>
      <c r="I7" s="158">
        <f>ROUND('[7]Sheet1'!C7,1)</f>
        <v>10.2</v>
      </c>
      <c r="J7" s="159">
        <f>'[5]Sheet1'!B12/10000</f>
        <v>10.5356</v>
      </c>
      <c r="K7" s="158">
        <f>ROUND('[5]Sheet1'!C12,1)</f>
        <v>-11.2</v>
      </c>
      <c r="L7" s="159">
        <f>'[5]Sheet1'!D12/10000</f>
        <v>3.6138</v>
      </c>
      <c r="M7" s="168">
        <f>ROUND('[5]Sheet1'!E12,1)</f>
        <v>-34</v>
      </c>
      <c r="N7" s="169">
        <v>35019</v>
      </c>
      <c r="O7" s="170">
        <v>9.730414942909603</v>
      </c>
      <c r="P7" s="171">
        <v>17859.93</v>
      </c>
      <c r="Q7" s="175">
        <v>8.550150502144838</v>
      </c>
    </row>
    <row r="8" spans="1:17" s="134" customFormat="1" ht="30" customHeight="1">
      <c r="A8" s="157" t="s">
        <v>114</v>
      </c>
      <c r="B8" s="158">
        <f>ROUND('[1]Sheet1'!G8,1)</f>
        <v>5.7</v>
      </c>
      <c r="C8" s="158">
        <f>ROUND('[1]Sheet1'!H8,1)</f>
        <v>70.6</v>
      </c>
      <c r="D8" s="159">
        <f>'[9]T084816_1'!$B9/10000</f>
        <v>141.213</v>
      </c>
      <c r="E8" s="158">
        <f>ROUND('[9]T084816_1'!$F9,1)</f>
        <v>10.8</v>
      </c>
      <c r="F8" s="158">
        <f>'[9]T084816_1'!$C9/10000</f>
        <v>45.7715</v>
      </c>
      <c r="G8" s="158">
        <f t="shared" si="0"/>
        <v>32.4</v>
      </c>
      <c r="H8" s="159">
        <f>'[7]Sheet1'!B8/10000</f>
        <v>28.53777870126</v>
      </c>
      <c r="I8" s="158">
        <f>ROUND('[7]Sheet1'!C8,1)</f>
        <v>9.8</v>
      </c>
      <c r="J8" s="159">
        <f>'[5]Sheet1'!B13/10000</f>
        <v>4.6445</v>
      </c>
      <c r="K8" s="158">
        <f>ROUND('[5]Sheet1'!C13,1)</f>
        <v>10.5</v>
      </c>
      <c r="L8" s="159">
        <f>'[5]Sheet1'!D13/10000</f>
        <v>3.0021</v>
      </c>
      <c r="M8" s="168">
        <f>ROUND('[5]Sheet1'!E13,1)</f>
        <v>5.7</v>
      </c>
      <c r="N8" s="169">
        <v>29455.35</v>
      </c>
      <c r="O8" s="170">
        <v>9.424239966131045</v>
      </c>
      <c r="P8" s="171">
        <v>16670.2</v>
      </c>
      <c r="Q8" s="175">
        <v>9.239582611478863</v>
      </c>
    </row>
    <row r="9" spans="1:17" s="134" customFormat="1" ht="30" customHeight="1">
      <c r="A9" s="157" t="s">
        <v>115</v>
      </c>
      <c r="B9" s="158">
        <f>ROUND('[1]Sheet1'!G9,1)</f>
        <v>7.4</v>
      </c>
      <c r="C9" s="158">
        <f>ROUND('[1]Sheet1'!H9,1)</f>
        <v>70.6</v>
      </c>
      <c r="D9" s="159">
        <f>'[9]T084816_1'!$B10/10000</f>
        <v>303.5641</v>
      </c>
      <c r="E9" s="158">
        <f>ROUND('[9]T084816_1'!$F10,1)</f>
        <v>13.5</v>
      </c>
      <c r="F9" s="158">
        <f>'[9]T084816_1'!$C10/10000</f>
        <v>55.322</v>
      </c>
      <c r="G9" s="158">
        <f t="shared" si="0"/>
        <v>18.2</v>
      </c>
      <c r="H9" s="159">
        <f>'[7]Sheet1'!B9/10000</f>
        <v>104.5779868861413</v>
      </c>
      <c r="I9" s="158">
        <f>ROUND('[7]Sheet1'!C9,1)</f>
        <v>10</v>
      </c>
      <c r="J9" s="159">
        <f>'[5]Sheet1'!B$20/10000</f>
        <v>9.6707</v>
      </c>
      <c r="K9" s="158">
        <f>ROUND('[5]Sheet1'!C$20,1)</f>
        <v>7.6</v>
      </c>
      <c r="L9" s="159">
        <f>'[5]Sheet1'!D$20/10000</f>
        <v>5.6327</v>
      </c>
      <c r="M9" s="168">
        <f>ROUND('[5]Sheet1'!E$20,1)</f>
        <v>0.7</v>
      </c>
      <c r="N9" s="169">
        <v>26608.01</v>
      </c>
      <c r="O9" s="170">
        <v>9.55591202278136</v>
      </c>
      <c r="P9" s="171">
        <v>15101.19</v>
      </c>
      <c r="Q9" s="175">
        <v>9.25213726656373</v>
      </c>
    </row>
    <row r="10" spans="1:17" s="134" customFormat="1" ht="30" customHeight="1">
      <c r="A10" s="157" t="s">
        <v>116</v>
      </c>
      <c r="B10" s="158">
        <f>ROUND('[1]Sheet1'!G10,1)</f>
        <v>7.5</v>
      </c>
      <c r="C10" s="158">
        <f>ROUND('[1]Sheet1'!H10,1)</f>
        <v>77.1</v>
      </c>
      <c r="D10" s="159">
        <f>'[9]T084816_1'!$B11/10000</f>
        <v>345.463</v>
      </c>
      <c r="E10" s="158">
        <f>ROUND('[9]T084816_1'!$F11,1)</f>
        <v>15.9</v>
      </c>
      <c r="F10" s="158">
        <f>'[9]T084816_1'!$C11/10000</f>
        <v>106.1689</v>
      </c>
      <c r="G10" s="158">
        <f t="shared" si="0"/>
        <v>30.7</v>
      </c>
      <c r="H10" s="159">
        <f>'[7]Sheet1'!B10/10000</f>
        <v>105.4052726836655</v>
      </c>
      <c r="I10" s="158">
        <f>ROUND('[7]Sheet1'!C10,1)</f>
        <v>10</v>
      </c>
      <c r="J10" s="159">
        <f>'[5]Sheet1'!B$19/10000</f>
        <v>9.1505</v>
      </c>
      <c r="K10" s="158">
        <f>ROUND('[5]Sheet1'!C$19,1)</f>
        <v>10.7</v>
      </c>
      <c r="L10" s="159">
        <f>'[5]Sheet1'!D$19/10000</f>
        <v>5.6415</v>
      </c>
      <c r="M10" s="168">
        <f>ROUND('[5]Sheet1'!E$19,1)</f>
        <v>4.7</v>
      </c>
      <c r="N10" s="169">
        <v>27202.06</v>
      </c>
      <c r="O10" s="170">
        <v>9.431303744061147</v>
      </c>
      <c r="P10" s="171">
        <v>17890.36</v>
      </c>
      <c r="Q10" s="175">
        <v>8.758574666887064</v>
      </c>
    </row>
    <row r="11" spans="1:17" s="134" customFormat="1" ht="30" customHeight="1">
      <c r="A11" s="157" t="s">
        <v>117</v>
      </c>
      <c r="B11" s="158">
        <f>ROUND('[1]Sheet1'!G11,1)</f>
        <v>3.4</v>
      </c>
      <c r="C11" s="158">
        <f>ROUND('[1]Sheet1'!H11,1)</f>
        <v>48.5</v>
      </c>
      <c r="D11" s="159">
        <f>'[9]T084816_1'!$B12/10000</f>
        <v>246.6281</v>
      </c>
      <c r="E11" s="158">
        <f>ROUND('[9]T084816_1'!$F12,1)</f>
        <v>-19</v>
      </c>
      <c r="F11" s="158">
        <f>'[9]T084816_1'!$C12/10000</f>
        <v>76.1214</v>
      </c>
      <c r="G11" s="158">
        <f t="shared" si="0"/>
        <v>30.9</v>
      </c>
      <c r="H11" s="159">
        <f>'[7]Sheet1'!B11/10000</f>
        <v>105.63975497041</v>
      </c>
      <c r="I11" s="158">
        <f>ROUND('[7]Sheet1'!C11,1)</f>
        <v>9.5</v>
      </c>
      <c r="J11" s="159">
        <f>'[5]Sheet1'!B$17/10000</f>
        <v>15.0008</v>
      </c>
      <c r="K11" s="158">
        <f>ROUND('[5]Sheet1'!C$17,1)</f>
        <v>10.5</v>
      </c>
      <c r="L11" s="159">
        <f>'[5]Sheet1'!D$17/10000</f>
        <v>9.8063</v>
      </c>
      <c r="M11" s="168">
        <f>ROUND('[5]Sheet1'!E$17,1)</f>
        <v>3.4</v>
      </c>
      <c r="N11" s="169">
        <v>28903.07</v>
      </c>
      <c r="O11" s="170">
        <v>8.573867575093537</v>
      </c>
      <c r="P11" s="171">
        <v>16984.17</v>
      </c>
      <c r="Q11" s="175">
        <v>8.16144096401965</v>
      </c>
    </row>
    <row r="12" spans="1:17" s="134" customFormat="1" ht="30" customHeight="1">
      <c r="A12" s="157" t="s">
        <v>118</v>
      </c>
      <c r="B12" s="158">
        <f>ROUND('[1]Sheet1'!G12,1)</f>
        <v>8</v>
      </c>
      <c r="C12" s="158">
        <f>ROUND('[1]Sheet1'!H12,1)</f>
        <v>65.9</v>
      </c>
      <c r="D12" s="159">
        <f>'[9]T084816_1'!$B13/10000</f>
        <v>291.3419</v>
      </c>
      <c r="E12" s="158">
        <f>ROUND('[9]T084816_1'!$F13,1)</f>
        <v>16.3</v>
      </c>
      <c r="F12" s="158">
        <f>'[9]T084816_1'!$C13/10000</f>
        <v>193.0811</v>
      </c>
      <c r="G12" s="158">
        <f t="shared" si="0"/>
        <v>66.3</v>
      </c>
      <c r="H12" s="159">
        <f>'[7]Sheet1'!B12/10000</f>
        <v>106.41641688027</v>
      </c>
      <c r="I12" s="158">
        <f>ROUND('[7]Sheet1'!C12,1)</f>
        <v>10.4</v>
      </c>
      <c r="J12" s="159">
        <f>'[5]Sheet1'!B$16/10000</f>
        <v>12.7597</v>
      </c>
      <c r="K12" s="158">
        <f>ROUND('[5]Sheet1'!C$16,1)</f>
        <v>10.5</v>
      </c>
      <c r="L12" s="159">
        <f>'[5]Sheet1'!D$16/10000</f>
        <v>7.3219</v>
      </c>
      <c r="M12" s="168">
        <f>ROUND('[5]Sheet1'!E$16,1)</f>
        <v>-3.7</v>
      </c>
      <c r="N12" s="172">
        <v>21898.33</v>
      </c>
      <c r="O12" s="173">
        <v>8.684500154507035</v>
      </c>
      <c r="P12" s="172">
        <v>8689.6</v>
      </c>
      <c r="Q12" s="173">
        <v>8.699817701226433</v>
      </c>
    </row>
    <row r="13" spans="1:17" s="134" customFormat="1" ht="30" customHeight="1">
      <c r="A13" s="157" t="s">
        <v>119</v>
      </c>
      <c r="B13" s="158">
        <f>ROUND('[1]Sheet1'!G13,1)</f>
        <v>5.5</v>
      </c>
      <c r="C13" s="158">
        <f>ROUND('[1]Sheet1'!H13,1)</f>
        <v>70.1</v>
      </c>
      <c r="D13" s="159">
        <f>'[9]T084816_1'!$B14/10000</f>
        <v>300.8348</v>
      </c>
      <c r="E13" s="158">
        <f>ROUND('[9]T084816_1'!$F14,1)</f>
        <v>13.5</v>
      </c>
      <c r="F13" s="158">
        <f>'[9]T084816_1'!$C14/10000</f>
        <v>102.0487</v>
      </c>
      <c r="G13" s="158">
        <f t="shared" si="0"/>
        <v>33.9</v>
      </c>
      <c r="H13" s="159">
        <f>'[7]Sheet1'!B13/10000</f>
        <v>94.52420828400001</v>
      </c>
      <c r="I13" s="158">
        <f>ROUND('[7]Sheet1'!C13,1)</f>
        <v>9.6</v>
      </c>
      <c r="J13" s="159">
        <f>'[5]Sheet1'!B$15/10000</f>
        <v>18.0769</v>
      </c>
      <c r="K13" s="158">
        <f>ROUND('[5]Sheet1'!C$15,1)</f>
        <v>17.4</v>
      </c>
      <c r="L13" s="159">
        <f>'[5]Sheet1'!D$15/10000</f>
        <v>10.0166</v>
      </c>
      <c r="M13" s="168">
        <f>ROUND('[5]Sheet1'!E$15,1)</f>
        <v>5.3</v>
      </c>
      <c r="N13" s="172">
        <v>29391.78</v>
      </c>
      <c r="O13" s="173">
        <v>8.80025194570946</v>
      </c>
      <c r="P13" s="172">
        <v>16552.47</v>
      </c>
      <c r="Q13" s="173">
        <v>8.34430509515182</v>
      </c>
    </row>
    <row r="14" spans="1:17" s="134" customFormat="1" ht="30" customHeight="1">
      <c r="A14" s="157" t="s">
        <v>120</v>
      </c>
      <c r="B14" s="158">
        <f>ROUND('[1]Sheet1'!G14,1)</f>
        <v>7.6</v>
      </c>
      <c r="C14" s="158">
        <f>ROUND('[1]Sheet1'!H14,1)</f>
        <v>71.4</v>
      </c>
      <c r="D14" s="159">
        <f>'[9]T084816_1'!$B15/10000</f>
        <v>223.5659</v>
      </c>
      <c r="E14" s="158">
        <f>ROUND('[9]T084816_1'!$F15,1)</f>
        <v>15.9</v>
      </c>
      <c r="F14" s="158">
        <f>'[9]T084816_1'!$C15/10000</f>
        <v>85.8067</v>
      </c>
      <c r="G14" s="158">
        <f t="shared" si="0"/>
        <v>38.4</v>
      </c>
      <c r="H14" s="159">
        <f>'[7]Sheet1'!B14/10000</f>
        <v>74.6967541693702</v>
      </c>
      <c r="I14" s="158">
        <f>ROUND('[7]Sheet1'!C14,1)</f>
        <v>10</v>
      </c>
      <c r="J14" s="159">
        <f>'[5]Sheet1'!B$18/10000</f>
        <v>9.0208</v>
      </c>
      <c r="K14" s="158">
        <f>ROUND('[5]Sheet1'!C$18,1)</f>
        <v>17.1</v>
      </c>
      <c r="L14" s="159">
        <f>'[5]Sheet1'!D$18/10000</f>
        <v>5.1875</v>
      </c>
      <c r="M14" s="168">
        <f>ROUND('[5]Sheet1'!E$18,1)</f>
        <v>18.6</v>
      </c>
      <c r="N14" s="172">
        <v>26477.34</v>
      </c>
      <c r="O14" s="173">
        <v>10.024838342798288</v>
      </c>
      <c r="P14" s="172">
        <v>14589.18</v>
      </c>
      <c r="Q14" s="173">
        <v>9.164671961257447</v>
      </c>
    </row>
    <row r="15" spans="1:17" s="134" customFormat="1" ht="30" customHeight="1">
      <c r="A15" s="157" t="s">
        <v>281</v>
      </c>
      <c r="B15" s="158">
        <f>ROUND('[1]Sheet1'!G15,1)</f>
        <v>5.5</v>
      </c>
      <c r="C15" s="158">
        <f>ROUND('[1]Sheet1'!H15,1)</f>
        <v>100</v>
      </c>
      <c r="D15" s="159">
        <f>'[9]T084816_1'!$B16/10000</f>
        <v>216.3858</v>
      </c>
      <c r="E15" s="158">
        <f>ROUND('[9]T084816_1'!$F16,1)</f>
        <v>13.8</v>
      </c>
      <c r="F15" s="158">
        <f>'[9]T084816_1'!$C16/10000</f>
        <v>57.1076</v>
      </c>
      <c r="G15" s="158">
        <f t="shared" si="0"/>
        <v>26.4</v>
      </c>
      <c r="H15" s="159">
        <f>'[7]Sheet1'!B15/10000</f>
        <v>120.15216919795999</v>
      </c>
      <c r="I15" s="158">
        <f>ROUND('[7]Sheet1'!C15,1)</f>
        <v>10.1</v>
      </c>
      <c r="J15" s="159">
        <f>'[5]Sheet1'!B8/10000</f>
        <v>40.1275</v>
      </c>
      <c r="K15" s="158">
        <f>ROUND('[5]Sheet1'!C8,1)</f>
        <v>17.5</v>
      </c>
      <c r="L15" s="159">
        <f>'[5]Sheet1'!D8/10000</f>
        <v>18.7273</v>
      </c>
      <c r="M15" s="168">
        <f>ROUND('[5]Sheet1'!E8,1)</f>
        <v>28.1</v>
      </c>
      <c r="N15" s="172" t="s">
        <v>296</v>
      </c>
      <c r="O15" s="172" t="s">
        <v>296</v>
      </c>
      <c r="P15" s="172" t="s">
        <v>296</v>
      </c>
      <c r="Q15" s="172" t="s">
        <v>296</v>
      </c>
    </row>
    <row r="16" spans="1:17" s="134" customFormat="1" ht="30" customHeight="1">
      <c r="A16" s="157" t="s">
        <v>282</v>
      </c>
      <c r="B16" s="158">
        <f>ROUND('[1]Sheet1'!G16,1)</f>
        <v>-10.1</v>
      </c>
      <c r="C16" s="158" t="s">
        <v>17</v>
      </c>
      <c r="D16" s="159">
        <f>'[9]T084816_1'!$B17/10000</f>
        <v>56.8</v>
      </c>
      <c r="E16" s="158">
        <f>ROUND('[9]T084816_1'!$F17,1)</f>
        <v>14.2</v>
      </c>
      <c r="F16" s="158">
        <f>'[9]T084816_1'!$C17/10000</f>
        <v>17.4132</v>
      </c>
      <c r="G16" s="158">
        <f t="shared" si="0"/>
        <v>30.7</v>
      </c>
      <c r="H16" s="159">
        <f>'[7]Sheet1'!B16/10000</f>
        <v>21.7892689583</v>
      </c>
      <c r="I16" s="158">
        <f>ROUND('[7]Sheet1'!C16,1)</f>
        <v>10.3</v>
      </c>
      <c r="J16" s="159">
        <f>'[5]Sheet1'!B9/10000</f>
        <v>6.8588</v>
      </c>
      <c r="K16" s="158">
        <f>ROUND('[5]Sheet1'!C9,1)</f>
        <v>22.3</v>
      </c>
      <c r="L16" s="159">
        <f>'[5]Sheet1'!D9/10000</f>
        <v>3.0558</v>
      </c>
      <c r="M16" s="168">
        <f>ROUND('[5]Sheet1'!E9,1)</f>
        <v>30</v>
      </c>
      <c r="N16" s="172" t="s">
        <v>296</v>
      </c>
      <c r="O16" s="172" t="s">
        <v>296</v>
      </c>
      <c r="P16" s="172" t="s">
        <v>296</v>
      </c>
      <c r="Q16" s="172" t="s">
        <v>296</v>
      </c>
    </row>
    <row r="17" spans="1:17" s="134" customFormat="1" ht="30" customHeight="1">
      <c r="A17" s="157" t="s">
        <v>121</v>
      </c>
      <c r="B17" s="158">
        <f>ROUND('[1]Sheet1'!G17,1)</f>
        <v>6.3</v>
      </c>
      <c r="C17" s="158" t="s">
        <v>17</v>
      </c>
      <c r="D17" s="159">
        <f>'[9]T084816_1'!$B18/10000</f>
        <v>59.0736</v>
      </c>
      <c r="E17" s="158">
        <f>ROUND('[9]T084816_1'!$F18,1)</f>
        <v>13.8</v>
      </c>
      <c r="F17" s="158">
        <f>'[9]T084816_1'!$C18/10000</f>
        <v>6.5337</v>
      </c>
      <c r="G17" s="158">
        <f t="shared" si="0"/>
        <v>11.1</v>
      </c>
      <c r="H17" s="159">
        <f>'[7]Sheet1'!B17/10000</f>
        <v>9.896512142259</v>
      </c>
      <c r="I17" s="158">
        <f>ROUND('[7]Sheet1'!C17,1)</f>
        <v>10</v>
      </c>
      <c r="J17" s="159">
        <f>'[5]Sheet1'!B$7/10000</f>
        <v>1.8963</v>
      </c>
      <c r="K17" s="158">
        <f>ROUND('[5]Sheet1'!C$7,1)</f>
        <v>12.1</v>
      </c>
      <c r="L17" s="159">
        <f>'[5]Sheet1'!D$7/10000</f>
        <v>1.2851</v>
      </c>
      <c r="M17" s="168">
        <f>ROUND('[5]Sheet1'!E$7,1)</f>
        <v>6.8</v>
      </c>
      <c r="N17" s="172" t="s">
        <v>296</v>
      </c>
      <c r="O17" s="172" t="s">
        <v>296</v>
      </c>
      <c r="P17" s="172" t="s">
        <v>296</v>
      </c>
      <c r="Q17" s="176" t="s">
        <v>296</v>
      </c>
    </row>
    <row r="18" spans="1:16" s="133" customFormat="1" ht="49.5" customHeight="1">
      <c r="A18" s="160" t="s">
        <v>297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</row>
    <row r="19" spans="1:13" s="134" customFormat="1" ht="65.25" customHeight="1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</row>
    <row r="20" spans="1:7" ht="14.25">
      <c r="A20" s="136" t="s">
        <v>298</v>
      </c>
      <c r="E20" s="138"/>
      <c r="F20" s="138"/>
      <c r="G20" s="138"/>
    </row>
    <row r="21" spans="5:7" ht="14.25">
      <c r="E21" s="138"/>
      <c r="F21" s="138"/>
      <c r="G21" s="138"/>
    </row>
    <row r="22" spans="5:7" ht="14.25">
      <c r="E22" s="138"/>
      <c r="F22" s="138"/>
      <c r="G22" s="138"/>
    </row>
    <row r="23" spans="5:7" ht="14.25">
      <c r="E23" s="138"/>
      <c r="F23" s="138"/>
      <c r="G23" s="138"/>
    </row>
    <row r="24" spans="5:7" ht="14.25">
      <c r="E24" s="138"/>
      <c r="F24" s="138"/>
      <c r="G24" s="138"/>
    </row>
    <row r="25" spans="5:7" ht="14.25">
      <c r="E25" s="138"/>
      <c r="F25" s="138"/>
      <c r="G25" s="138"/>
    </row>
    <row r="26" spans="5:7" ht="14.25">
      <c r="E26" s="138"/>
      <c r="F26" s="138"/>
      <c r="G26" s="138"/>
    </row>
    <row r="27" spans="5:7" ht="14.25">
      <c r="E27" s="138"/>
      <c r="F27" s="138"/>
      <c r="G27" s="138"/>
    </row>
    <row r="28" spans="5:7" ht="14.25">
      <c r="E28" s="138"/>
      <c r="F28" s="138"/>
      <c r="G28" s="138"/>
    </row>
    <row r="29" spans="5:7" ht="14.25">
      <c r="E29" s="138"/>
      <c r="F29" s="138"/>
      <c r="G29" s="138"/>
    </row>
    <row r="30" spans="5:7" ht="14.25">
      <c r="E30" s="138"/>
      <c r="F30" s="138"/>
      <c r="G30" s="138"/>
    </row>
    <row r="31" spans="5:7" ht="14.25">
      <c r="E31" s="138"/>
      <c r="F31" s="138"/>
      <c r="G31" s="138"/>
    </row>
    <row r="32" spans="5:7" ht="14.25">
      <c r="E32" s="138"/>
      <c r="F32" s="138"/>
      <c r="G32" s="138"/>
    </row>
    <row r="33" spans="5:7" ht="14.25">
      <c r="E33" s="138"/>
      <c r="F33" s="138"/>
      <c r="G33" s="138"/>
    </row>
    <row r="34" spans="5:7" ht="14.25">
      <c r="E34" s="138"/>
      <c r="F34" s="138"/>
      <c r="G34" s="138"/>
    </row>
    <row r="35" spans="5:7" ht="14.25">
      <c r="E35" s="138"/>
      <c r="F35" s="138"/>
      <c r="G35" s="138"/>
    </row>
    <row r="36" spans="5:7" ht="14.25">
      <c r="E36" s="138"/>
      <c r="F36" s="138"/>
      <c r="G36" s="138"/>
    </row>
    <row r="37" spans="5:7" ht="14.25">
      <c r="E37" s="138"/>
      <c r="F37" s="138"/>
      <c r="G37" s="138"/>
    </row>
    <row r="38" spans="5:7" ht="14.25">
      <c r="E38" s="138"/>
      <c r="F38" s="138"/>
      <c r="G38" s="138"/>
    </row>
    <row r="39" spans="5:7" ht="14.25">
      <c r="E39" s="138"/>
      <c r="F39" s="138"/>
      <c r="G39" s="138"/>
    </row>
    <row r="40" spans="5:7" ht="14.25">
      <c r="E40" s="138"/>
      <c r="F40" s="138"/>
      <c r="G40" s="138"/>
    </row>
    <row r="41" spans="5:7" ht="14.25">
      <c r="E41" s="138"/>
      <c r="F41" s="138"/>
      <c r="G41" s="138"/>
    </row>
    <row r="42" spans="5:7" ht="14.25">
      <c r="E42" s="138"/>
      <c r="F42" s="138"/>
      <c r="G42" s="138"/>
    </row>
    <row r="43" spans="5:7" ht="14.25">
      <c r="E43" s="138"/>
      <c r="F43" s="138"/>
      <c r="G43" s="138"/>
    </row>
    <row r="44" spans="5:7" ht="14.25">
      <c r="E44" s="138"/>
      <c r="F44" s="138"/>
      <c r="G44" s="138"/>
    </row>
    <row r="45" spans="5:7" ht="14.25">
      <c r="E45" s="138"/>
      <c r="F45" s="138"/>
      <c r="G45" s="138"/>
    </row>
  </sheetData>
  <sheetProtection/>
  <mergeCells count="12">
    <mergeCell ref="A1:M1"/>
    <mergeCell ref="H2:I2"/>
    <mergeCell ref="L2:M2"/>
    <mergeCell ref="D3:E3"/>
    <mergeCell ref="F3:G3"/>
    <mergeCell ref="H3:I3"/>
    <mergeCell ref="J3:K3"/>
    <mergeCell ref="L3:M3"/>
    <mergeCell ref="N3:O3"/>
    <mergeCell ref="P3:Q3"/>
    <mergeCell ref="A18:P18"/>
    <mergeCell ref="A19:M19"/>
  </mergeCells>
  <printOptions horizontalCentered="1"/>
  <pageMargins left="0.39" right="0.39" top="0.51" bottom="0.43" header="0.47" footer="0.51"/>
  <pageSetup horizontalDpi="600" verticalDpi="600" orientation="landscape" paperSize="9" scale="8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4">
      <selection activeCell="K12" sqref="K12"/>
    </sheetView>
  </sheetViews>
  <sheetFormatPr defaultColWidth="7.875" defaultRowHeight="14.25"/>
  <cols>
    <col min="1" max="1" width="15.125" style="108" customWidth="1"/>
    <col min="2" max="2" width="13.75390625" style="109" customWidth="1"/>
    <col min="3" max="3" width="7.625" style="110" customWidth="1"/>
    <col min="4" max="4" width="13.75390625" style="111" customWidth="1"/>
    <col min="5" max="5" width="7.625" style="111" customWidth="1"/>
    <col min="6" max="6" width="13.75390625" style="109" customWidth="1"/>
    <col min="7" max="7" width="10.625" style="112" customWidth="1"/>
    <col min="8" max="8" width="13.75390625" style="109" customWidth="1"/>
    <col min="9" max="9" width="7.625" style="109" customWidth="1"/>
    <col min="10" max="10" width="7.875" style="109" customWidth="1"/>
    <col min="11" max="11" width="12.625" style="109" customWidth="1"/>
    <col min="12" max="16384" width="7.875" style="109" customWidth="1"/>
  </cols>
  <sheetData>
    <row r="1" spans="1:9" ht="25.5">
      <c r="A1" s="113" t="s">
        <v>299</v>
      </c>
      <c r="B1" s="113"/>
      <c r="C1" s="113"/>
      <c r="D1" s="113"/>
      <c r="E1" s="113"/>
      <c r="F1" s="113"/>
      <c r="G1" s="113"/>
      <c r="H1" s="113"/>
      <c r="I1" s="113"/>
    </row>
    <row r="2" spans="1:9" ht="14.25">
      <c r="A2" s="114"/>
      <c r="C2" s="115"/>
      <c r="H2" s="116" t="s">
        <v>300</v>
      </c>
      <c r="I2" s="116"/>
    </row>
    <row r="3" spans="1:9" s="104" customFormat="1" ht="22.5" customHeight="1">
      <c r="A3" s="117"/>
      <c r="B3" s="7" t="s">
        <v>276</v>
      </c>
      <c r="C3" s="118"/>
      <c r="D3" s="7" t="s">
        <v>277</v>
      </c>
      <c r="E3" s="118"/>
      <c r="F3" s="7" t="s">
        <v>278</v>
      </c>
      <c r="G3" s="118"/>
      <c r="H3" s="7" t="s">
        <v>279</v>
      </c>
      <c r="I3" s="8"/>
    </row>
    <row r="4" spans="1:9" s="105" customFormat="1" ht="22.5" customHeight="1">
      <c r="A4" s="119"/>
      <c r="B4" s="15" t="s">
        <v>43</v>
      </c>
      <c r="C4" s="14" t="s">
        <v>61</v>
      </c>
      <c r="D4" s="15" t="s">
        <v>43</v>
      </c>
      <c r="E4" s="14" t="s">
        <v>61</v>
      </c>
      <c r="F4" s="15" t="s">
        <v>43</v>
      </c>
      <c r="G4" s="14" t="s">
        <v>61</v>
      </c>
      <c r="H4" s="15" t="s">
        <v>43</v>
      </c>
      <c r="I4" s="14" t="s">
        <v>61</v>
      </c>
    </row>
    <row r="5" spans="1:9" s="106" customFormat="1" ht="24" customHeight="1">
      <c r="A5" s="120" t="s">
        <v>301</v>
      </c>
      <c r="B5" s="121">
        <v>34590.56</v>
      </c>
      <c r="C5" s="122">
        <v>8</v>
      </c>
      <c r="D5" s="121">
        <v>3689.96</v>
      </c>
      <c r="E5" s="122">
        <v>3.6</v>
      </c>
      <c r="F5" s="121">
        <v>14145.49</v>
      </c>
      <c r="G5" s="123">
        <v>6.7</v>
      </c>
      <c r="H5" s="121">
        <v>16755.11</v>
      </c>
      <c r="I5" s="131">
        <v>10.3</v>
      </c>
    </row>
    <row r="6" spans="1:11" s="107" customFormat="1" ht="24" customHeight="1">
      <c r="A6" s="50" t="s">
        <v>302</v>
      </c>
      <c r="B6" s="124">
        <v>10535.5072</v>
      </c>
      <c r="C6" s="25">
        <v>9</v>
      </c>
      <c r="D6" s="124">
        <v>379.4506</v>
      </c>
      <c r="E6" s="125">
        <v>3</v>
      </c>
      <c r="F6" s="124">
        <v>4998.2543</v>
      </c>
      <c r="G6" s="25">
        <v>7.7</v>
      </c>
      <c r="H6" s="124">
        <v>5157.8023</v>
      </c>
      <c r="I6" s="22">
        <v>10.9</v>
      </c>
      <c r="K6" s="132"/>
    </row>
    <row r="7" spans="1:21" s="105" customFormat="1" ht="24" customHeight="1">
      <c r="A7" s="126" t="s">
        <v>303</v>
      </c>
      <c r="B7" s="124">
        <v>2580.4042</v>
      </c>
      <c r="C7" s="25">
        <v>8</v>
      </c>
      <c r="D7" s="124">
        <v>206.5799</v>
      </c>
      <c r="E7" s="125">
        <v>3.9</v>
      </c>
      <c r="F7" s="124">
        <v>1237.4558</v>
      </c>
      <c r="G7" s="25">
        <v>6.7</v>
      </c>
      <c r="H7" s="124">
        <v>1136.3685</v>
      </c>
      <c r="I7" s="22">
        <v>10.7</v>
      </c>
      <c r="K7" s="132"/>
      <c r="L7" s="107"/>
      <c r="M7" s="107"/>
      <c r="N7" s="107"/>
      <c r="O7" s="107"/>
      <c r="P7" s="107"/>
      <c r="Q7" s="107"/>
      <c r="R7" s="107"/>
      <c r="S7" s="107"/>
      <c r="T7" s="107"/>
      <c r="U7" s="107"/>
    </row>
    <row r="8" spans="1:21" s="105" customFormat="1" ht="24" customHeight="1">
      <c r="A8" s="126" t="s">
        <v>304</v>
      </c>
      <c r="B8" s="124">
        <v>2055.7641</v>
      </c>
      <c r="C8" s="25">
        <v>8.3</v>
      </c>
      <c r="D8" s="124">
        <v>153.4678</v>
      </c>
      <c r="E8" s="125">
        <v>3.1</v>
      </c>
      <c r="F8" s="124">
        <v>1015.7574</v>
      </c>
      <c r="G8" s="25">
        <v>6.1</v>
      </c>
      <c r="H8" s="124">
        <v>886.5389</v>
      </c>
      <c r="I8" s="22">
        <v>12.3</v>
      </c>
      <c r="K8" s="132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s="105" customFormat="1" ht="24" customHeight="1">
      <c r="A9" s="126" t="s">
        <v>305</v>
      </c>
      <c r="B9" s="124">
        <v>3132.4784</v>
      </c>
      <c r="C9" s="25">
        <v>8.5</v>
      </c>
      <c r="D9" s="124">
        <v>441.3758</v>
      </c>
      <c r="E9" s="125">
        <v>3.5</v>
      </c>
      <c r="F9" s="124">
        <v>1211.1283</v>
      </c>
      <c r="G9" s="25">
        <v>6.2</v>
      </c>
      <c r="H9" s="124">
        <v>1479.9743</v>
      </c>
      <c r="I9" s="22">
        <v>12.5</v>
      </c>
      <c r="K9" s="132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s="105" customFormat="1" ht="24" customHeight="1">
      <c r="A10" s="126" t="s">
        <v>306</v>
      </c>
      <c r="B10" s="124">
        <v>1691.4995</v>
      </c>
      <c r="C10" s="25">
        <v>8.1</v>
      </c>
      <c r="D10" s="124">
        <v>333.4662</v>
      </c>
      <c r="E10" s="125">
        <v>4</v>
      </c>
      <c r="F10" s="124">
        <v>595.1343</v>
      </c>
      <c r="G10" s="25">
        <v>6.5</v>
      </c>
      <c r="H10" s="124">
        <v>762.899</v>
      </c>
      <c r="I10" s="22">
        <v>11.3</v>
      </c>
      <c r="K10" s="132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 s="106" customFormat="1" ht="24" customHeight="1">
      <c r="A11" s="127" t="s">
        <v>110</v>
      </c>
      <c r="B11" s="124">
        <v>3258.0281</v>
      </c>
      <c r="C11" s="25">
        <v>7</v>
      </c>
      <c r="D11" s="124">
        <v>362.3533</v>
      </c>
      <c r="E11" s="125">
        <v>3.6</v>
      </c>
      <c r="F11" s="124">
        <v>1424.9279</v>
      </c>
      <c r="G11" s="25">
        <v>5.3</v>
      </c>
      <c r="H11" s="124">
        <v>1470.7469</v>
      </c>
      <c r="I11" s="22">
        <v>10.1</v>
      </c>
      <c r="K11" s="132"/>
      <c r="L11" s="107"/>
      <c r="M11" s="107"/>
      <c r="N11" s="107"/>
      <c r="O11" s="107"/>
      <c r="P11" s="107"/>
      <c r="Q11" s="107"/>
      <c r="R11" s="107"/>
      <c r="S11" s="107"/>
      <c r="T11" s="107"/>
      <c r="U11" s="107"/>
    </row>
    <row r="12" spans="1:21" s="105" customFormat="1" ht="24" customHeight="1">
      <c r="A12" s="126" t="s">
        <v>307</v>
      </c>
      <c r="B12" s="124">
        <v>3238.1409</v>
      </c>
      <c r="C12" s="25">
        <v>8.4</v>
      </c>
      <c r="D12" s="124">
        <v>395.5182</v>
      </c>
      <c r="E12" s="125">
        <v>3.7</v>
      </c>
      <c r="F12" s="124">
        <v>1292.5368</v>
      </c>
      <c r="G12" s="25">
        <v>5.7</v>
      </c>
      <c r="H12" s="124">
        <v>1550.0859</v>
      </c>
      <c r="I12" s="22">
        <v>12.6</v>
      </c>
      <c r="K12" s="132"/>
      <c r="L12" s="107"/>
      <c r="M12" s="107"/>
      <c r="N12" s="107"/>
      <c r="O12" s="107"/>
      <c r="P12" s="107"/>
      <c r="Q12" s="107"/>
      <c r="R12" s="107"/>
      <c r="S12" s="107"/>
      <c r="T12" s="107"/>
      <c r="U12" s="107"/>
    </row>
    <row r="13" spans="1:21" s="105" customFormat="1" ht="24" customHeight="1">
      <c r="A13" s="126" t="s">
        <v>308</v>
      </c>
      <c r="B13" s="124">
        <v>542.41</v>
      </c>
      <c r="C13" s="25">
        <v>8.7</v>
      </c>
      <c r="D13" s="124">
        <v>58.6116</v>
      </c>
      <c r="E13" s="125">
        <v>3.9</v>
      </c>
      <c r="F13" s="124">
        <v>112.2657</v>
      </c>
      <c r="G13" s="25">
        <v>4.1</v>
      </c>
      <c r="H13" s="124">
        <v>371.5327</v>
      </c>
      <c r="I13" s="22">
        <v>11</v>
      </c>
      <c r="K13" s="132"/>
      <c r="L13" s="107"/>
      <c r="M13" s="107"/>
      <c r="N13" s="107"/>
      <c r="O13" s="107"/>
      <c r="P13" s="107"/>
      <c r="Q13" s="107"/>
      <c r="R13" s="107"/>
      <c r="S13" s="107"/>
      <c r="T13" s="107"/>
      <c r="U13" s="107"/>
    </row>
    <row r="14" spans="1:21" s="105" customFormat="1" ht="24" customHeight="1">
      <c r="A14" s="126" t="s">
        <v>309</v>
      </c>
      <c r="B14" s="124">
        <v>1665.4064</v>
      </c>
      <c r="C14" s="25">
        <v>8.4</v>
      </c>
      <c r="D14" s="124">
        <v>286.1171</v>
      </c>
      <c r="E14" s="125">
        <v>3.9</v>
      </c>
      <c r="F14" s="124">
        <v>647.1084</v>
      </c>
      <c r="G14" s="25">
        <v>7.1</v>
      </c>
      <c r="H14" s="124">
        <v>732.1809</v>
      </c>
      <c r="I14" s="22">
        <v>11.6</v>
      </c>
      <c r="K14" s="132"/>
      <c r="L14" s="107"/>
      <c r="M14" s="107"/>
      <c r="N14" s="107"/>
      <c r="O14" s="107"/>
      <c r="P14" s="107"/>
      <c r="Q14" s="107"/>
      <c r="R14" s="107"/>
      <c r="S14" s="107"/>
      <c r="T14" s="107"/>
      <c r="U14" s="107"/>
    </row>
    <row r="15" spans="1:21" s="105" customFormat="1" ht="24" customHeight="1">
      <c r="A15" s="126" t="s">
        <v>310</v>
      </c>
      <c r="B15" s="124">
        <v>2337.7334</v>
      </c>
      <c r="C15" s="25">
        <v>7.9</v>
      </c>
      <c r="D15" s="124">
        <v>225.6598</v>
      </c>
      <c r="E15" s="125">
        <v>3.8</v>
      </c>
      <c r="F15" s="124">
        <v>1140.2453130000001</v>
      </c>
      <c r="G15" s="25">
        <v>6.6</v>
      </c>
      <c r="H15" s="124">
        <v>971.8282869999999</v>
      </c>
      <c r="I15" s="22">
        <v>10.7</v>
      </c>
      <c r="K15" s="132"/>
      <c r="L15" s="107"/>
      <c r="M15" s="107"/>
      <c r="N15" s="107"/>
      <c r="O15" s="107"/>
      <c r="P15" s="107"/>
      <c r="Q15" s="107"/>
      <c r="R15" s="107"/>
      <c r="S15" s="107"/>
      <c r="T15" s="107"/>
      <c r="U15" s="107"/>
    </row>
    <row r="16" spans="1:21" s="105" customFormat="1" ht="24" customHeight="1">
      <c r="A16" s="126" t="s">
        <v>311</v>
      </c>
      <c r="B16" s="124">
        <v>1728.463027</v>
      </c>
      <c r="C16" s="25">
        <v>8.3</v>
      </c>
      <c r="D16" s="124">
        <v>333.8035</v>
      </c>
      <c r="E16" s="125">
        <v>3.8</v>
      </c>
      <c r="F16" s="124">
        <v>602.4586</v>
      </c>
      <c r="G16" s="25">
        <v>6.5</v>
      </c>
      <c r="H16" s="124">
        <v>792.200927</v>
      </c>
      <c r="I16" s="22">
        <v>12.1</v>
      </c>
      <c r="K16" s="132"/>
      <c r="L16" s="107"/>
      <c r="M16" s="107"/>
      <c r="N16" s="107"/>
      <c r="O16" s="107"/>
      <c r="P16" s="107"/>
      <c r="Q16" s="107"/>
      <c r="R16" s="107"/>
      <c r="S16" s="107"/>
      <c r="T16" s="107"/>
      <c r="U16" s="107"/>
    </row>
    <row r="17" spans="1:21" s="105" customFormat="1" ht="24" customHeight="1">
      <c r="A17" s="126" t="s">
        <v>312</v>
      </c>
      <c r="B17" s="124">
        <v>1503.967</v>
      </c>
      <c r="C17" s="25">
        <v>7.7</v>
      </c>
      <c r="D17" s="124">
        <v>208.4918</v>
      </c>
      <c r="E17" s="125">
        <v>4</v>
      </c>
      <c r="F17" s="124">
        <v>538.5561</v>
      </c>
      <c r="G17" s="25">
        <v>5.7</v>
      </c>
      <c r="H17" s="124">
        <v>756.9191</v>
      </c>
      <c r="I17" s="22">
        <v>10.6</v>
      </c>
      <c r="K17" s="132"/>
      <c r="L17" s="107"/>
      <c r="M17" s="107"/>
      <c r="N17" s="107"/>
      <c r="O17" s="107"/>
      <c r="P17" s="107"/>
      <c r="Q17" s="107"/>
      <c r="R17" s="107"/>
      <c r="S17" s="107"/>
      <c r="T17" s="107"/>
      <c r="U17" s="107"/>
    </row>
    <row r="18" spans="1:21" s="105" customFormat="1" ht="24" customHeight="1">
      <c r="A18" s="126" t="s">
        <v>313</v>
      </c>
      <c r="B18" s="124">
        <v>1544.977886</v>
      </c>
      <c r="C18" s="25">
        <v>8.5</v>
      </c>
      <c r="D18" s="124">
        <v>215.9639</v>
      </c>
      <c r="E18" s="125">
        <v>4.1</v>
      </c>
      <c r="F18" s="124">
        <v>724.7193</v>
      </c>
      <c r="G18" s="25">
        <v>7.1</v>
      </c>
      <c r="H18" s="124">
        <v>604.294686</v>
      </c>
      <c r="I18" s="22">
        <v>12</v>
      </c>
      <c r="K18" s="132"/>
      <c r="L18" s="107"/>
      <c r="M18" s="107"/>
      <c r="N18" s="107"/>
      <c r="O18" s="107"/>
      <c r="P18" s="107"/>
      <c r="Q18" s="107"/>
      <c r="R18" s="107"/>
      <c r="S18" s="107"/>
      <c r="T18" s="107"/>
      <c r="U18" s="107"/>
    </row>
    <row r="19" spans="1:21" ht="24" customHeight="1">
      <c r="A19" s="128" t="s">
        <v>314</v>
      </c>
      <c r="B19" s="129">
        <v>582.6426</v>
      </c>
      <c r="C19" s="53">
        <v>7.6</v>
      </c>
      <c r="D19" s="129">
        <v>83.7902</v>
      </c>
      <c r="E19" s="130">
        <v>3.8</v>
      </c>
      <c r="F19" s="129">
        <v>179.4233</v>
      </c>
      <c r="G19" s="53">
        <v>5.8</v>
      </c>
      <c r="H19" s="129">
        <v>319.4291</v>
      </c>
      <c r="I19" s="48">
        <v>9.7</v>
      </c>
      <c r="K19" s="132"/>
      <c r="L19" s="107"/>
      <c r="M19" s="107"/>
      <c r="N19" s="107"/>
      <c r="O19" s="107"/>
      <c r="P19" s="107"/>
      <c r="Q19" s="107"/>
      <c r="R19" s="107"/>
      <c r="S19" s="107"/>
      <c r="T19" s="107"/>
      <c r="U19" s="107"/>
    </row>
    <row r="20" ht="14.25">
      <c r="K20" s="132"/>
    </row>
  </sheetData>
  <sheetProtection/>
  <mergeCells count="7">
    <mergeCell ref="A1:I1"/>
    <mergeCell ref="H2:I2"/>
    <mergeCell ref="B3:C3"/>
    <mergeCell ref="D3:E3"/>
    <mergeCell ref="F3:G3"/>
    <mergeCell ref="H3:I3"/>
    <mergeCell ref="A3:A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J6" sqref="J6"/>
    </sheetView>
  </sheetViews>
  <sheetFormatPr defaultColWidth="10.375" defaultRowHeight="25.5" customHeight="1"/>
  <cols>
    <col min="1" max="1" width="10.375" style="57" customWidth="1"/>
    <col min="2" max="2" width="10.375" style="58" customWidth="1"/>
    <col min="3" max="3" width="12.50390625" style="59" customWidth="1"/>
    <col min="4" max="4" width="10.375" style="59" customWidth="1"/>
    <col min="5" max="5" width="11.75390625" style="59" customWidth="1"/>
    <col min="6" max="8" width="10.375" style="59" customWidth="1"/>
    <col min="9" max="9" width="11.25390625" style="58" customWidth="1"/>
    <col min="10" max="10" width="10.375" style="59" customWidth="1"/>
    <col min="11" max="16384" width="10.375" style="58" customWidth="1"/>
  </cols>
  <sheetData>
    <row r="1" spans="1:10" ht="25.5" customHeight="1">
      <c r="A1" s="60" t="s">
        <v>315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.75" customHeight="1">
      <c r="A2" s="61"/>
      <c r="I2" s="88" t="s">
        <v>144</v>
      </c>
      <c r="J2" s="88"/>
    </row>
    <row r="3" spans="1:14" s="54" customFormat="1" ht="37.5" customHeight="1">
      <c r="A3" s="62"/>
      <c r="B3" s="63" t="s">
        <v>286</v>
      </c>
      <c r="C3" s="64" t="s">
        <v>18</v>
      </c>
      <c r="D3" s="65"/>
      <c r="E3" s="66" t="s">
        <v>24</v>
      </c>
      <c r="F3" s="67"/>
      <c r="G3" s="66" t="s">
        <v>10</v>
      </c>
      <c r="H3" s="67"/>
      <c r="I3" s="66" t="s">
        <v>11</v>
      </c>
      <c r="J3" s="67"/>
      <c r="K3" s="89" t="s">
        <v>289</v>
      </c>
      <c r="L3" s="89"/>
      <c r="M3" s="89" t="s">
        <v>290</v>
      </c>
      <c r="N3" s="90"/>
    </row>
    <row r="4" spans="1:14" s="55" customFormat="1" ht="25.5" customHeight="1">
      <c r="A4" s="68"/>
      <c r="B4" s="14" t="s">
        <v>61</v>
      </c>
      <c r="C4" s="15" t="s">
        <v>43</v>
      </c>
      <c r="D4" s="14" t="s">
        <v>61</v>
      </c>
      <c r="E4" s="15" t="s">
        <v>43</v>
      </c>
      <c r="F4" s="14" t="s">
        <v>61</v>
      </c>
      <c r="G4" s="15" t="s">
        <v>43</v>
      </c>
      <c r="H4" s="14" t="s">
        <v>61</v>
      </c>
      <c r="I4" s="91" t="s">
        <v>43</v>
      </c>
      <c r="J4" s="92" t="s">
        <v>61</v>
      </c>
      <c r="K4" s="93" t="s">
        <v>293</v>
      </c>
      <c r="L4" s="94" t="s">
        <v>294</v>
      </c>
      <c r="M4" s="93" t="s">
        <v>295</v>
      </c>
      <c r="N4" s="95" t="s">
        <v>294</v>
      </c>
    </row>
    <row r="5" spans="1:14" s="56" customFormat="1" ht="21.75" customHeight="1">
      <c r="A5" s="69" t="s">
        <v>316</v>
      </c>
      <c r="B5" s="70">
        <v>7.3</v>
      </c>
      <c r="C5" s="71">
        <v>31328.0788</v>
      </c>
      <c r="D5" s="72">
        <v>13.1</v>
      </c>
      <c r="E5" s="73">
        <v>14854.870359999997</v>
      </c>
      <c r="F5" s="72">
        <v>10.6</v>
      </c>
      <c r="G5" s="73">
        <v>4565.6938441456</v>
      </c>
      <c r="H5" s="74">
        <v>7.4</v>
      </c>
      <c r="I5" s="96">
        <v>2756.75</v>
      </c>
      <c r="J5" s="97">
        <v>2.181839949723552</v>
      </c>
      <c r="K5" s="98">
        <v>33947.93511157904</v>
      </c>
      <c r="L5" s="97">
        <v>8.5</v>
      </c>
      <c r="M5" s="98">
        <v>12935.777483454081</v>
      </c>
      <c r="N5" s="97">
        <v>8.4</v>
      </c>
    </row>
    <row r="6" spans="1:14" s="55" customFormat="1" ht="21.75" customHeight="1">
      <c r="A6" s="50" t="s">
        <v>302</v>
      </c>
      <c r="B6" s="75">
        <v>8.5</v>
      </c>
      <c r="C6" s="76">
        <v>7567.7703</v>
      </c>
      <c r="D6" s="77">
        <v>13.1</v>
      </c>
      <c r="E6" s="78">
        <v>4547.675206069529</v>
      </c>
      <c r="F6" s="77">
        <v>10.5</v>
      </c>
      <c r="G6" s="78">
        <v>1403.2905</v>
      </c>
      <c r="H6" s="77">
        <v>14</v>
      </c>
      <c r="I6" s="78">
        <v>800.35</v>
      </c>
      <c r="J6" s="46">
        <v>7.61739281969473</v>
      </c>
      <c r="K6" s="99">
        <v>46948.34800414784</v>
      </c>
      <c r="L6" s="46">
        <v>8.4</v>
      </c>
      <c r="M6" s="99">
        <v>27359.94399318446</v>
      </c>
      <c r="N6" s="46">
        <v>7.5</v>
      </c>
    </row>
    <row r="7" spans="1:14" s="55" customFormat="1" ht="21.75" customHeight="1">
      <c r="A7" s="50" t="s">
        <v>303</v>
      </c>
      <c r="B7" s="75">
        <v>7.3</v>
      </c>
      <c r="C7" s="76">
        <v>2622.6661</v>
      </c>
      <c r="D7" s="77">
        <v>13.3</v>
      </c>
      <c r="E7" s="78">
        <v>1038.4623334077103</v>
      </c>
      <c r="F7" s="77">
        <v>10.7</v>
      </c>
      <c r="G7" s="78">
        <v>337.8409</v>
      </c>
      <c r="H7" s="77">
        <v>8</v>
      </c>
      <c r="I7" s="78">
        <v>223.04</v>
      </c>
      <c r="J7" s="46">
        <v>2.237378163709837</v>
      </c>
      <c r="K7" s="99">
        <v>39786.56268697761</v>
      </c>
      <c r="L7" s="46">
        <v>8</v>
      </c>
      <c r="M7" s="99">
        <v>18339.774986902157</v>
      </c>
      <c r="N7" s="46">
        <v>8.4</v>
      </c>
    </row>
    <row r="8" spans="1:14" s="55" customFormat="1" ht="21.75" customHeight="1">
      <c r="A8" s="50" t="s">
        <v>304</v>
      </c>
      <c r="B8" s="75">
        <v>7.4</v>
      </c>
      <c r="C8" s="76">
        <v>2204.8815</v>
      </c>
      <c r="D8" s="77">
        <v>13.8</v>
      </c>
      <c r="E8" s="78">
        <v>644.9685436477497</v>
      </c>
      <c r="F8" s="77">
        <v>10.8</v>
      </c>
      <c r="G8" s="78">
        <v>201.4788</v>
      </c>
      <c r="H8" s="77">
        <v>8</v>
      </c>
      <c r="I8" s="78">
        <v>126.6</v>
      </c>
      <c r="J8" s="46">
        <v>0.9957416528258418</v>
      </c>
      <c r="K8" s="99">
        <v>34167.286489432976</v>
      </c>
      <c r="L8" s="46">
        <v>8.1</v>
      </c>
      <c r="M8" s="99">
        <v>17884.982589532476</v>
      </c>
      <c r="N8" s="46">
        <v>7.9</v>
      </c>
    </row>
    <row r="9" spans="1:14" s="55" customFormat="1" ht="21.75" customHeight="1">
      <c r="A9" s="50" t="s">
        <v>305</v>
      </c>
      <c r="B9" s="75">
        <v>6.8</v>
      </c>
      <c r="C9" s="76">
        <v>2615.8536</v>
      </c>
      <c r="D9" s="77">
        <v>14.6</v>
      </c>
      <c r="E9" s="78">
        <v>1248.3824884133292</v>
      </c>
      <c r="F9" s="77">
        <v>10.7</v>
      </c>
      <c r="G9" s="78">
        <v>252.0136</v>
      </c>
      <c r="H9" s="77">
        <v>-9.3</v>
      </c>
      <c r="I9" s="78">
        <v>162.56</v>
      </c>
      <c r="J9" s="46">
        <v>-20.57450586261383</v>
      </c>
      <c r="K9" s="99">
        <v>31300.098923773083</v>
      </c>
      <c r="L9" s="46">
        <v>8.5</v>
      </c>
      <c r="M9" s="99">
        <v>16850.99618348823</v>
      </c>
      <c r="N9" s="46">
        <v>8</v>
      </c>
    </row>
    <row r="10" spans="1:14" s="55" customFormat="1" ht="21.75" customHeight="1">
      <c r="A10" s="50" t="s">
        <v>306</v>
      </c>
      <c r="B10" s="75">
        <v>7.3</v>
      </c>
      <c r="C10" s="76">
        <v>1840.1002</v>
      </c>
      <c r="D10" s="77">
        <v>13.1</v>
      </c>
      <c r="E10" s="78">
        <v>926.2369209272737</v>
      </c>
      <c r="F10" s="77">
        <v>11</v>
      </c>
      <c r="G10" s="78">
        <v>153.3575</v>
      </c>
      <c r="H10" s="77">
        <v>8.7</v>
      </c>
      <c r="I10" s="78">
        <v>97.55</v>
      </c>
      <c r="J10" s="46">
        <v>-0.05522161900771156</v>
      </c>
      <c r="K10" s="99">
        <v>25029.1740093744</v>
      </c>
      <c r="L10" s="46">
        <v>8.8</v>
      </c>
      <c r="M10" s="99">
        <v>10756.30395027562</v>
      </c>
      <c r="N10" s="46">
        <v>10.6</v>
      </c>
    </row>
    <row r="11" spans="1:14" s="56" customFormat="1" ht="21.75" customHeight="1">
      <c r="A11" s="79" t="s">
        <v>110</v>
      </c>
      <c r="B11" s="80">
        <v>5.6</v>
      </c>
      <c r="C11" s="71">
        <v>2633.5489</v>
      </c>
      <c r="D11" s="72">
        <v>13.6</v>
      </c>
      <c r="E11" s="73">
        <v>1256.6128348110758</v>
      </c>
      <c r="F11" s="72">
        <v>10</v>
      </c>
      <c r="G11" s="73">
        <v>318.0854</v>
      </c>
      <c r="H11" s="72">
        <v>-3.8</v>
      </c>
      <c r="I11" s="73">
        <v>152.14</v>
      </c>
      <c r="J11" s="100">
        <v>0.1</v>
      </c>
      <c r="K11" s="101">
        <v>30009.345743192465</v>
      </c>
      <c r="L11" s="100">
        <v>8.9</v>
      </c>
      <c r="M11" s="101">
        <v>14264.971033453354</v>
      </c>
      <c r="N11" s="100">
        <v>8.7</v>
      </c>
    </row>
    <row r="12" spans="1:14" s="55" customFormat="1" ht="21.75" customHeight="1">
      <c r="A12" s="50" t="s">
        <v>307</v>
      </c>
      <c r="B12" s="75">
        <v>6.8</v>
      </c>
      <c r="C12" s="76">
        <v>2296.0144</v>
      </c>
      <c r="D12" s="77">
        <v>14.4</v>
      </c>
      <c r="E12" s="78">
        <v>1172.6188953576118</v>
      </c>
      <c r="F12" s="77">
        <v>10.9</v>
      </c>
      <c r="G12" s="78">
        <v>246.4796</v>
      </c>
      <c r="H12" s="77">
        <v>8.2</v>
      </c>
      <c r="I12" s="78">
        <v>163.47</v>
      </c>
      <c r="J12" s="46">
        <v>4.001079017000244</v>
      </c>
      <c r="K12" s="99">
        <v>28735.30913564455</v>
      </c>
      <c r="L12" s="46">
        <v>8.3</v>
      </c>
      <c r="M12" s="99">
        <v>13846.721353524104</v>
      </c>
      <c r="N12" s="46">
        <v>8.5</v>
      </c>
    </row>
    <row r="13" spans="1:14" s="55" customFormat="1" ht="21.75" customHeight="1">
      <c r="A13" s="50" t="s">
        <v>308</v>
      </c>
      <c r="B13" s="75">
        <v>6.4</v>
      </c>
      <c r="C13" s="76">
        <v>351.328</v>
      </c>
      <c r="D13" s="77">
        <v>14.9</v>
      </c>
      <c r="E13" s="78">
        <v>219.21342848413448</v>
      </c>
      <c r="F13" s="77">
        <v>10.7</v>
      </c>
      <c r="G13" s="78">
        <v>56.5662</v>
      </c>
      <c r="H13" s="77">
        <v>14.3</v>
      </c>
      <c r="I13" s="78">
        <v>34.17</v>
      </c>
      <c r="J13" s="46">
        <v>6.074914319773506</v>
      </c>
      <c r="K13" s="99">
        <v>22944.050676560906</v>
      </c>
      <c r="L13" s="46">
        <v>9.1</v>
      </c>
      <c r="M13" s="99">
        <v>8692.38182254183</v>
      </c>
      <c r="N13" s="46">
        <v>11.4</v>
      </c>
    </row>
    <row r="14" spans="1:14" s="55" customFormat="1" ht="21.75" customHeight="1">
      <c r="A14" s="50" t="s">
        <v>309</v>
      </c>
      <c r="B14" s="75">
        <v>7.8</v>
      </c>
      <c r="C14" s="76">
        <v>1499.845</v>
      </c>
      <c r="D14" s="77">
        <v>14</v>
      </c>
      <c r="E14" s="78">
        <v>709.7963094638172</v>
      </c>
      <c r="F14" s="77">
        <v>10.7</v>
      </c>
      <c r="G14" s="78">
        <v>116.8038</v>
      </c>
      <c r="H14" s="77">
        <v>9</v>
      </c>
      <c r="I14" s="78">
        <v>69.64</v>
      </c>
      <c r="J14" s="46">
        <v>2.3735047082031215</v>
      </c>
      <c r="K14" s="99">
        <v>26933.56325304448</v>
      </c>
      <c r="L14" s="46">
        <v>8.8</v>
      </c>
      <c r="M14" s="99">
        <v>14556.02776400816</v>
      </c>
      <c r="N14" s="46">
        <v>8.5</v>
      </c>
    </row>
    <row r="15" spans="1:14" s="55" customFormat="1" ht="21.75" customHeight="1">
      <c r="A15" s="50" t="s">
        <v>310</v>
      </c>
      <c r="B15" s="75">
        <v>7.1</v>
      </c>
      <c r="C15" s="76">
        <v>2628.098</v>
      </c>
      <c r="D15" s="77">
        <v>12.9</v>
      </c>
      <c r="E15" s="78">
        <v>999.6989268096753</v>
      </c>
      <c r="F15" s="77">
        <v>10.5</v>
      </c>
      <c r="G15" s="78">
        <v>203.3748</v>
      </c>
      <c r="H15" s="77">
        <v>-13.7</v>
      </c>
      <c r="I15" s="78">
        <v>130.56</v>
      </c>
      <c r="J15" s="46">
        <v>6.617480711772644</v>
      </c>
      <c r="K15" s="99">
        <v>30005.33803655924</v>
      </c>
      <c r="L15" s="46">
        <v>8.2</v>
      </c>
      <c r="M15" s="99">
        <v>13828.6904047628</v>
      </c>
      <c r="N15" s="46">
        <v>8.4</v>
      </c>
    </row>
    <row r="16" spans="1:14" s="55" customFormat="1" ht="21.75" customHeight="1">
      <c r="A16" s="50" t="s">
        <v>311</v>
      </c>
      <c r="B16" s="75">
        <v>7.9</v>
      </c>
      <c r="C16" s="76">
        <v>1866.4912</v>
      </c>
      <c r="D16" s="77">
        <v>12.9</v>
      </c>
      <c r="E16" s="78">
        <v>653.0048332828883</v>
      </c>
      <c r="F16" s="77">
        <v>10.7</v>
      </c>
      <c r="G16" s="78">
        <v>169.2345</v>
      </c>
      <c r="H16" s="77">
        <v>12.9</v>
      </c>
      <c r="I16" s="78">
        <v>109.34</v>
      </c>
      <c r="J16" s="46">
        <v>-25.452311318546162</v>
      </c>
      <c r="K16" s="99">
        <v>26190.34899713707</v>
      </c>
      <c r="L16" s="46">
        <v>9</v>
      </c>
      <c r="M16" s="99">
        <v>12737.76463677948</v>
      </c>
      <c r="N16" s="46">
        <v>9</v>
      </c>
    </row>
    <row r="17" spans="1:14" s="55" customFormat="1" ht="21.75" customHeight="1">
      <c r="A17" s="50" t="s">
        <v>312</v>
      </c>
      <c r="B17" s="75">
        <v>7</v>
      </c>
      <c r="C17" s="76">
        <v>1235.7357</v>
      </c>
      <c r="D17" s="77">
        <v>14.2</v>
      </c>
      <c r="E17" s="78">
        <v>620.6461134468474</v>
      </c>
      <c r="F17" s="77">
        <v>10.5</v>
      </c>
      <c r="G17" s="78">
        <v>136.7131</v>
      </c>
      <c r="H17" s="77">
        <v>11</v>
      </c>
      <c r="I17" s="78">
        <v>81.11</v>
      </c>
      <c r="J17" s="46">
        <v>2.9920685274539136</v>
      </c>
      <c r="K17" s="99">
        <v>24497.998262442812</v>
      </c>
      <c r="L17" s="46">
        <v>8.6</v>
      </c>
      <c r="M17" s="99">
        <v>8830.5284745973</v>
      </c>
      <c r="N17" s="46">
        <v>10.9</v>
      </c>
    </row>
    <row r="18" spans="1:14" s="55" customFormat="1" ht="21.75" customHeight="1">
      <c r="A18" s="50" t="s">
        <v>313</v>
      </c>
      <c r="B18" s="75">
        <v>8.7</v>
      </c>
      <c r="C18" s="76">
        <v>1376.3229</v>
      </c>
      <c r="D18" s="77">
        <v>14.7</v>
      </c>
      <c r="E18" s="78">
        <v>537.4432583526539</v>
      </c>
      <c r="F18" s="77">
        <v>10.8</v>
      </c>
      <c r="G18" s="78">
        <v>115.6226</v>
      </c>
      <c r="H18" s="77">
        <v>10.5</v>
      </c>
      <c r="I18" s="78">
        <v>70.29</v>
      </c>
      <c r="J18" s="46">
        <v>2.7913307294768885</v>
      </c>
      <c r="K18" s="99">
        <v>25634.264493756342</v>
      </c>
      <c r="L18" s="46">
        <v>8.3</v>
      </c>
      <c r="M18" s="99">
        <v>10529.972710298402</v>
      </c>
      <c r="N18" s="46">
        <v>10.5</v>
      </c>
    </row>
    <row r="19" spans="1:14" ht="21.75" customHeight="1">
      <c r="A19" s="81" t="s">
        <v>314</v>
      </c>
      <c r="B19" s="82">
        <v>6.5</v>
      </c>
      <c r="C19" s="83">
        <v>429.5062</v>
      </c>
      <c r="D19" s="84">
        <v>12</v>
      </c>
      <c r="E19" s="85">
        <v>280.11026752569967</v>
      </c>
      <c r="F19" s="84">
        <v>10.7</v>
      </c>
      <c r="G19" s="86">
        <v>107.643</v>
      </c>
      <c r="H19" s="87">
        <v>22.3</v>
      </c>
      <c r="I19" s="86">
        <v>54.87</v>
      </c>
      <c r="J19" s="102">
        <v>7.5476024813069005</v>
      </c>
      <c r="K19" s="103">
        <v>22728.038725362658</v>
      </c>
      <c r="L19" s="102">
        <v>9.2</v>
      </c>
      <c r="M19" s="103">
        <v>8273.250454928342</v>
      </c>
      <c r="N19" s="102">
        <v>11.6</v>
      </c>
    </row>
    <row r="20" ht="25.5" customHeight="1">
      <c r="I20" s="59"/>
    </row>
    <row r="21" ht="25.5" customHeight="1">
      <c r="I21" s="59"/>
    </row>
    <row r="22" ht="25.5" customHeight="1">
      <c r="I22" s="59"/>
    </row>
    <row r="23" ht="25.5" customHeight="1">
      <c r="I23" s="59"/>
    </row>
    <row r="24" ht="25.5" customHeight="1">
      <c r="I24" s="59"/>
    </row>
    <row r="25" ht="25.5" customHeight="1">
      <c r="I25" s="59"/>
    </row>
    <row r="26" ht="25.5" customHeight="1">
      <c r="I26" s="59"/>
    </row>
    <row r="27" ht="25.5" customHeight="1">
      <c r="I27" s="59"/>
    </row>
    <row r="28" ht="25.5" customHeight="1">
      <c r="I28" s="59"/>
    </row>
    <row r="29" ht="25.5" customHeight="1">
      <c r="I29" s="59"/>
    </row>
    <row r="30" ht="25.5" customHeight="1">
      <c r="I30" s="59"/>
    </row>
    <row r="31" ht="25.5" customHeight="1">
      <c r="I31" s="59"/>
    </row>
    <row r="32" ht="25.5" customHeight="1">
      <c r="I32" s="59"/>
    </row>
    <row r="33" ht="25.5" customHeight="1">
      <c r="I33" s="59"/>
    </row>
    <row r="34" ht="25.5" customHeight="1">
      <c r="I34" s="59"/>
    </row>
  </sheetData>
  <sheetProtection/>
  <mergeCells count="9">
    <mergeCell ref="A1:J1"/>
    <mergeCell ref="I2:J2"/>
    <mergeCell ref="C3:D3"/>
    <mergeCell ref="E3:F3"/>
    <mergeCell ref="G3:H3"/>
    <mergeCell ref="I3:J3"/>
    <mergeCell ref="K3:L3"/>
    <mergeCell ref="M3:N3"/>
    <mergeCell ref="A3:A4"/>
  </mergeCells>
  <printOptions horizontalCentered="1"/>
  <pageMargins left="0.39" right="0.39" top="0.79" bottom="0.59" header="0.51" footer="0.5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8"/>
  <sheetViews>
    <sheetView zoomScale="85" zoomScaleNormal="85" workbookViewId="0" topLeftCell="A1">
      <selection activeCell="K11" sqref="K11"/>
    </sheetView>
  </sheetViews>
  <sheetFormatPr defaultColWidth="8.50390625" defaultRowHeight="14.25"/>
  <cols>
    <col min="1" max="1" width="12.50390625" style="0" customWidth="1"/>
    <col min="2" max="2" width="11.00390625" style="0" customWidth="1"/>
    <col min="3" max="3" width="12.50390625" style="0" customWidth="1"/>
    <col min="4" max="6" width="10.625" style="0" customWidth="1"/>
    <col min="7" max="7" width="11.00390625" style="0" customWidth="1"/>
    <col min="8" max="8" width="10.625" style="0" customWidth="1"/>
    <col min="9" max="9" width="11.00390625" style="0" customWidth="1"/>
    <col min="10" max="10" width="10.625" style="0" customWidth="1"/>
    <col min="13" max="13" width="8.50390625" style="0" customWidth="1"/>
  </cols>
  <sheetData>
    <row r="1" spans="1:10" ht="25.5">
      <c r="A1" s="2" t="s">
        <v>317</v>
      </c>
      <c r="B1" s="2"/>
      <c r="C1" s="2"/>
      <c r="D1" s="2"/>
      <c r="E1" s="2"/>
      <c r="F1" s="2"/>
      <c r="G1" s="2"/>
      <c r="H1" s="2"/>
      <c r="I1" s="2"/>
      <c r="J1" s="2"/>
    </row>
    <row r="2" spans="1:12" ht="14.25">
      <c r="A2" s="3"/>
      <c r="B2" s="3"/>
      <c r="C2" s="3"/>
      <c r="D2" s="3"/>
      <c r="E2" s="3"/>
      <c r="F2" s="3"/>
      <c r="G2" s="4"/>
      <c r="H2" s="4"/>
      <c r="I2" s="43" t="s">
        <v>285</v>
      </c>
      <c r="J2" s="43"/>
      <c r="K2" s="44"/>
      <c r="L2" s="44"/>
    </row>
    <row r="3" spans="1:12" ht="45.75" customHeight="1">
      <c r="A3" s="5"/>
      <c r="B3" s="6" t="s">
        <v>286</v>
      </c>
      <c r="C3" s="7" t="s">
        <v>18</v>
      </c>
      <c r="D3" s="8"/>
      <c r="E3" s="9" t="s">
        <v>318</v>
      </c>
      <c r="F3" s="10"/>
      <c r="G3" s="11" t="s">
        <v>10</v>
      </c>
      <c r="H3" s="12"/>
      <c r="I3" s="11" t="s">
        <v>11</v>
      </c>
      <c r="J3" s="12"/>
      <c r="K3" s="44"/>
      <c r="L3" s="44"/>
    </row>
    <row r="4" spans="1:12" ht="29.25" customHeight="1">
      <c r="A4" s="13"/>
      <c r="B4" s="14" t="s">
        <v>61</v>
      </c>
      <c r="C4" s="15" t="s">
        <v>43</v>
      </c>
      <c r="D4" s="14" t="s">
        <v>61</v>
      </c>
      <c r="E4" s="15" t="s">
        <v>43</v>
      </c>
      <c r="F4" s="14" t="s">
        <v>61</v>
      </c>
      <c r="G4" s="15" t="s">
        <v>43</v>
      </c>
      <c r="H4" s="14" t="s">
        <v>61</v>
      </c>
      <c r="I4" s="15" t="s">
        <v>43</v>
      </c>
      <c r="J4" s="14" t="s">
        <v>61</v>
      </c>
      <c r="K4" s="44"/>
      <c r="L4" s="44"/>
    </row>
    <row r="5" spans="1:12" ht="25.5" customHeight="1">
      <c r="A5" s="5" t="s">
        <v>319</v>
      </c>
      <c r="B5" s="16">
        <v>10.2</v>
      </c>
      <c r="C5" s="17">
        <v>1591.63</v>
      </c>
      <c r="D5" s="18">
        <v>14.6</v>
      </c>
      <c r="E5" s="17">
        <v>779.82</v>
      </c>
      <c r="F5" s="19">
        <v>12.9</v>
      </c>
      <c r="G5" s="17">
        <v>182.41</v>
      </c>
      <c r="H5" s="20">
        <v>30.4</v>
      </c>
      <c r="I5" s="17">
        <v>121.79</v>
      </c>
      <c r="J5" s="18">
        <v>11.6</v>
      </c>
      <c r="K5" s="44"/>
      <c r="L5" s="44"/>
    </row>
    <row r="6" spans="1:12" ht="25.5" customHeight="1">
      <c r="A6" s="21" t="s">
        <v>320</v>
      </c>
      <c r="B6" s="33">
        <v>10.9</v>
      </c>
      <c r="C6" s="23">
        <v>1852.7</v>
      </c>
      <c r="D6" s="24">
        <v>18.5</v>
      </c>
      <c r="E6" s="23">
        <v>648.4</v>
      </c>
      <c r="F6" s="24">
        <v>13.3</v>
      </c>
      <c r="G6" s="23" t="s">
        <v>296</v>
      </c>
      <c r="H6" s="49" t="s">
        <v>296</v>
      </c>
      <c r="I6" s="23">
        <v>135.6</v>
      </c>
      <c r="J6" s="24">
        <v>16.7</v>
      </c>
      <c r="K6" s="44"/>
      <c r="L6" s="44"/>
    </row>
    <row r="7" spans="1:12" ht="25.5" customHeight="1">
      <c r="A7" s="50" t="s">
        <v>321</v>
      </c>
      <c r="B7" s="51">
        <v>8</v>
      </c>
      <c r="C7" s="23">
        <v>942.9</v>
      </c>
      <c r="D7" s="24">
        <v>15.6</v>
      </c>
      <c r="E7" s="23">
        <v>302.72</v>
      </c>
      <c r="F7" s="24">
        <v>12.8</v>
      </c>
      <c r="G7" s="23">
        <v>73.99</v>
      </c>
      <c r="H7" s="49">
        <v>12.8</v>
      </c>
      <c r="I7" s="23">
        <v>53.01</v>
      </c>
      <c r="J7" s="24">
        <v>13.1</v>
      </c>
      <c r="K7" s="44"/>
      <c r="L7" s="44"/>
    </row>
    <row r="8" spans="1:12" ht="25.5" customHeight="1">
      <c r="A8" s="21" t="s">
        <v>322</v>
      </c>
      <c r="B8" s="22">
        <v>-0.6</v>
      </c>
      <c r="C8" s="23">
        <v>2519.01</v>
      </c>
      <c r="D8" s="22">
        <v>-12.6</v>
      </c>
      <c r="E8" s="23">
        <v>1199.86</v>
      </c>
      <c r="F8" s="24">
        <v>7.6</v>
      </c>
      <c r="G8" s="23">
        <v>348.09</v>
      </c>
      <c r="H8" s="25">
        <v>-8</v>
      </c>
      <c r="I8" s="23" t="s">
        <v>296</v>
      </c>
      <c r="J8" s="22" t="s">
        <v>296</v>
      </c>
      <c r="K8" s="44"/>
      <c r="L8" s="44"/>
    </row>
    <row r="9" spans="1:12" ht="25.5" customHeight="1">
      <c r="A9" s="21" t="s">
        <v>323</v>
      </c>
      <c r="B9" s="33">
        <v>8.1</v>
      </c>
      <c r="C9" s="23">
        <v>1376.41</v>
      </c>
      <c r="D9" s="24">
        <v>9.8</v>
      </c>
      <c r="E9" s="23">
        <v>648.29</v>
      </c>
      <c r="F9" s="24">
        <v>10.8</v>
      </c>
      <c r="G9" s="23">
        <v>152.28</v>
      </c>
      <c r="H9" s="49">
        <v>7.2</v>
      </c>
      <c r="I9" s="23">
        <v>97.51</v>
      </c>
      <c r="J9" s="24">
        <v>7.3</v>
      </c>
      <c r="K9" s="44"/>
      <c r="L9" s="44"/>
    </row>
    <row r="10" spans="1:12" ht="25.5" customHeight="1">
      <c r="A10" s="21" t="s">
        <v>324</v>
      </c>
      <c r="B10" s="33">
        <v>8.1</v>
      </c>
      <c r="C10" s="23">
        <v>2037.13</v>
      </c>
      <c r="D10" s="24">
        <v>12.5</v>
      </c>
      <c r="E10" s="23">
        <v>1051.78</v>
      </c>
      <c r="F10" s="24">
        <v>10.5</v>
      </c>
      <c r="G10" s="23" t="s">
        <v>296</v>
      </c>
      <c r="H10" s="25" t="s">
        <v>296</v>
      </c>
      <c r="I10" s="23">
        <v>111.66</v>
      </c>
      <c r="J10" s="22">
        <v>11.5</v>
      </c>
      <c r="K10" s="44"/>
      <c r="L10" s="44"/>
    </row>
    <row r="11" spans="1:12" s="1" customFormat="1" ht="25.5" customHeight="1">
      <c r="A11" s="26" t="s">
        <v>325</v>
      </c>
      <c r="B11" s="27">
        <v>5.4</v>
      </c>
      <c r="C11" s="28">
        <v>2305.2641</v>
      </c>
      <c r="D11" s="29">
        <v>13.5</v>
      </c>
      <c r="E11" s="30">
        <v>1127.3084857350498</v>
      </c>
      <c r="F11" s="31">
        <v>10</v>
      </c>
      <c r="G11" s="28">
        <v>282.9694</v>
      </c>
      <c r="H11" s="32">
        <v>0.2</v>
      </c>
      <c r="I11" s="28">
        <v>136.003</v>
      </c>
      <c r="J11" s="45">
        <v>15.3</v>
      </c>
      <c r="K11" s="47"/>
      <c r="L11" s="47"/>
    </row>
    <row r="12" spans="1:12" ht="25.5" customHeight="1">
      <c r="A12" s="21" t="s">
        <v>326</v>
      </c>
      <c r="B12" s="33">
        <v>9.2</v>
      </c>
      <c r="C12" s="23">
        <v>2429.03</v>
      </c>
      <c r="D12" s="24">
        <v>12.1</v>
      </c>
      <c r="E12" s="23">
        <v>316.39</v>
      </c>
      <c r="F12" s="49">
        <v>16.8</v>
      </c>
      <c r="G12" s="23">
        <v>441.39</v>
      </c>
      <c r="H12" s="49">
        <v>8.7</v>
      </c>
      <c r="I12" s="23">
        <v>250.18</v>
      </c>
      <c r="J12" s="22">
        <v>-3.6</v>
      </c>
      <c r="K12" s="44"/>
      <c r="L12" s="44"/>
    </row>
    <row r="13" spans="1:12" ht="25.5" customHeight="1">
      <c r="A13" s="21" t="s">
        <v>327</v>
      </c>
      <c r="B13" s="33">
        <v>9.2</v>
      </c>
      <c r="C13" s="23">
        <v>1544.2</v>
      </c>
      <c r="D13" s="24">
        <v>16.2</v>
      </c>
      <c r="E13" s="23" t="s">
        <v>296</v>
      </c>
      <c r="F13" s="49" t="s">
        <v>296</v>
      </c>
      <c r="G13" s="23">
        <v>271</v>
      </c>
      <c r="H13" s="49">
        <v>8.9</v>
      </c>
      <c r="I13" s="23">
        <v>111.9</v>
      </c>
      <c r="J13" s="22">
        <v>-4.4</v>
      </c>
      <c r="K13" s="44"/>
      <c r="L13" s="44"/>
    </row>
    <row r="14" spans="1:12" ht="25.5" customHeight="1">
      <c r="A14" s="21" t="s">
        <v>328</v>
      </c>
      <c r="B14" s="33">
        <v>8.8</v>
      </c>
      <c r="C14" s="23">
        <v>3014.37</v>
      </c>
      <c r="D14" s="24">
        <v>11.1</v>
      </c>
      <c r="E14" s="23" t="s">
        <v>296</v>
      </c>
      <c r="F14" s="49" t="s">
        <v>296</v>
      </c>
      <c r="G14" s="23">
        <v>517.62</v>
      </c>
      <c r="H14" s="49">
        <v>9</v>
      </c>
      <c r="I14" s="23">
        <v>284.58</v>
      </c>
      <c r="J14" s="22">
        <v>2.6</v>
      </c>
      <c r="K14" s="44"/>
      <c r="L14" s="44"/>
    </row>
    <row r="15" spans="1:12" ht="25.5" customHeight="1">
      <c r="A15" s="21" t="s">
        <v>329</v>
      </c>
      <c r="B15" s="52">
        <v>8.8</v>
      </c>
      <c r="C15" s="23">
        <v>1214.16</v>
      </c>
      <c r="D15" s="24">
        <v>11.6</v>
      </c>
      <c r="E15" s="23" t="s">
        <v>296</v>
      </c>
      <c r="F15" s="49" t="s">
        <v>296</v>
      </c>
      <c r="G15" s="23">
        <v>156.64</v>
      </c>
      <c r="H15" s="49">
        <v>10.8</v>
      </c>
      <c r="I15" s="23">
        <v>72.12</v>
      </c>
      <c r="J15" s="22">
        <v>-3.7</v>
      </c>
      <c r="K15" s="44"/>
      <c r="L15" s="44"/>
    </row>
    <row r="16" spans="1:12" ht="25.5" customHeight="1">
      <c r="A16" s="21" t="s">
        <v>330</v>
      </c>
      <c r="B16" s="52">
        <v>7.4</v>
      </c>
      <c r="C16" s="23">
        <v>2593.29</v>
      </c>
      <c r="D16" s="24">
        <v>4.3</v>
      </c>
      <c r="E16" s="23">
        <v>1240.95</v>
      </c>
      <c r="F16" s="49">
        <v>10.6</v>
      </c>
      <c r="G16" s="23">
        <v>675.4</v>
      </c>
      <c r="H16" s="49">
        <v>11.1</v>
      </c>
      <c r="I16" s="23">
        <v>260.68</v>
      </c>
      <c r="J16" s="22">
        <v>4</v>
      </c>
      <c r="K16" s="44"/>
      <c r="L16" s="44"/>
    </row>
    <row r="17" spans="1:12" ht="25.5" customHeight="1">
      <c r="A17" s="13" t="s">
        <v>331</v>
      </c>
      <c r="B17" s="40">
        <v>8.4</v>
      </c>
      <c r="C17" s="38">
        <v>4493.51</v>
      </c>
      <c r="D17" s="39">
        <v>8.7</v>
      </c>
      <c r="E17" s="38">
        <v>2621.37</v>
      </c>
      <c r="F17" s="40">
        <v>9.5</v>
      </c>
      <c r="G17" s="38">
        <v>537.49</v>
      </c>
      <c r="H17" s="53">
        <v>4.3</v>
      </c>
      <c r="I17" s="38">
        <v>537.49</v>
      </c>
      <c r="J17" s="48">
        <v>4.3</v>
      </c>
      <c r="K17" s="44"/>
      <c r="L17" s="44"/>
    </row>
    <row r="18" spans="1:12" ht="14.25">
      <c r="A18" s="41"/>
      <c r="B18" s="41"/>
      <c r="C18" s="41"/>
      <c r="D18" s="41"/>
      <c r="E18" s="41"/>
      <c r="F18" s="41"/>
      <c r="G18" s="42"/>
      <c r="I18" s="42"/>
      <c r="K18" s="44"/>
      <c r="L18" s="44"/>
    </row>
  </sheetData>
  <sheetProtection/>
  <mergeCells count="7">
    <mergeCell ref="A1:J1"/>
    <mergeCell ref="I2:J2"/>
    <mergeCell ref="C3:D3"/>
    <mergeCell ref="E3:F3"/>
    <mergeCell ref="G3:H3"/>
    <mergeCell ref="I3:J3"/>
    <mergeCell ref="A3:A4"/>
  </mergeCells>
  <printOptions horizontalCentered="1" verticalCentered="1"/>
  <pageMargins left="0.39" right="0.39" top="0.47" bottom="0.47" header="0.51" footer="0.51"/>
  <pageSetup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G6" sqref="G6"/>
    </sheetView>
  </sheetViews>
  <sheetFormatPr defaultColWidth="8.00390625" defaultRowHeight="14.25"/>
  <cols>
    <col min="1" max="1" width="37.50390625" style="0" customWidth="1"/>
    <col min="2" max="2" width="10.875" style="0" customWidth="1"/>
    <col min="3" max="3" width="12.50390625" style="138" customWidth="1"/>
    <col min="4" max="4" width="10.875" style="384" customWidth="1"/>
  </cols>
  <sheetData>
    <row r="1" spans="1:4" ht="26.25" customHeight="1">
      <c r="A1" s="379" t="s">
        <v>40</v>
      </c>
      <c r="B1" s="379"/>
      <c r="C1" s="385"/>
      <c r="D1" s="379"/>
    </row>
    <row r="2" spans="1:4" ht="18.75" customHeight="1">
      <c r="A2" s="109"/>
      <c r="B2" s="109"/>
      <c r="C2" s="386"/>
      <c r="D2" s="387"/>
    </row>
    <row r="3" spans="1:4" ht="42.75" customHeight="1">
      <c r="A3" s="118" t="s">
        <v>41</v>
      </c>
      <c r="B3" s="388" t="s">
        <v>42</v>
      </c>
      <c r="C3" s="389" t="s">
        <v>43</v>
      </c>
      <c r="D3" s="390" t="s">
        <v>44</v>
      </c>
    </row>
    <row r="4" spans="1:4" s="383" customFormat="1" ht="41.25" customHeight="1">
      <c r="A4" s="391" t="s">
        <v>45</v>
      </c>
      <c r="B4" s="392" t="s">
        <v>6</v>
      </c>
      <c r="C4" s="393">
        <v>367.63</v>
      </c>
      <c r="D4" s="394">
        <v>3.7</v>
      </c>
    </row>
    <row r="5" spans="1:4" s="383" customFormat="1" ht="41.25" customHeight="1">
      <c r="A5" s="395" t="s">
        <v>46</v>
      </c>
      <c r="B5" s="392" t="s">
        <v>6</v>
      </c>
      <c r="C5" s="393">
        <v>560.5</v>
      </c>
      <c r="D5" s="394">
        <v>3.8</v>
      </c>
    </row>
    <row r="6" spans="1:4" s="195" customFormat="1" ht="41.25" customHeight="1">
      <c r="A6" s="396" t="s">
        <v>47</v>
      </c>
      <c r="B6" s="397" t="s">
        <v>6</v>
      </c>
      <c r="C6" s="398">
        <v>265.8</v>
      </c>
      <c r="D6" s="399">
        <v>5</v>
      </c>
    </row>
    <row r="7" spans="1:4" s="195" customFormat="1" ht="41.25" customHeight="1">
      <c r="A7" s="396" t="s">
        <v>48</v>
      </c>
      <c r="B7" s="397" t="s">
        <v>6</v>
      </c>
      <c r="C7" s="398">
        <v>16.56</v>
      </c>
      <c r="D7" s="399">
        <v>8.3</v>
      </c>
    </row>
    <row r="8" spans="1:4" s="195" customFormat="1" ht="41.25" customHeight="1">
      <c r="A8" s="396" t="s">
        <v>49</v>
      </c>
      <c r="B8" s="397" t="s">
        <v>6</v>
      </c>
      <c r="C8" s="398">
        <v>164.23</v>
      </c>
      <c r="D8" s="400">
        <v>0.26</v>
      </c>
    </row>
    <row r="9" spans="1:4" s="195" customFormat="1" ht="41.25" customHeight="1">
      <c r="A9" s="396" t="s">
        <v>50</v>
      </c>
      <c r="B9" s="397" t="s">
        <v>6</v>
      </c>
      <c r="C9" s="398">
        <v>105</v>
      </c>
      <c r="D9" s="401">
        <v>6.2</v>
      </c>
    </row>
    <row r="10" spans="1:4" s="195" customFormat="1" ht="41.25" customHeight="1">
      <c r="A10" s="396" t="s">
        <v>51</v>
      </c>
      <c r="B10" s="397" t="s">
        <v>6</v>
      </c>
      <c r="C10" s="398">
        <v>8.91</v>
      </c>
      <c r="D10" s="401">
        <v>8</v>
      </c>
    </row>
    <row r="11" spans="1:4" s="195" customFormat="1" ht="31.5" customHeight="1">
      <c r="A11" s="402" t="s">
        <v>52</v>
      </c>
      <c r="B11" s="403" t="s">
        <v>53</v>
      </c>
      <c r="C11" s="404">
        <v>720.01</v>
      </c>
      <c r="D11" s="404">
        <v>-0.4</v>
      </c>
    </row>
    <row r="12" spans="1:4" s="195" customFormat="1" ht="31.5" customHeight="1">
      <c r="A12" s="405" t="s">
        <v>54</v>
      </c>
      <c r="B12" s="406" t="s">
        <v>53</v>
      </c>
      <c r="C12" s="407">
        <v>16.5</v>
      </c>
      <c r="D12" s="407">
        <v>-3.6</v>
      </c>
    </row>
    <row r="13" spans="1:4" s="195" customFormat="1" ht="31.5" customHeight="1">
      <c r="A13" s="405" t="s">
        <v>55</v>
      </c>
      <c r="B13" s="406" t="s">
        <v>56</v>
      </c>
      <c r="C13" s="407">
        <v>3213.9</v>
      </c>
      <c r="D13" s="407">
        <v>-2.7</v>
      </c>
    </row>
    <row r="14" spans="1:4" s="195" customFormat="1" ht="31.5" customHeight="1">
      <c r="A14" s="405" t="s">
        <v>57</v>
      </c>
      <c r="B14" s="406" t="s">
        <v>58</v>
      </c>
      <c r="C14" s="408">
        <v>54.76</v>
      </c>
      <c r="D14" s="409">
        <v>1.8</v>
      </c>
    </row>
    <row r="15" spans="1:4" ht="33.75" customHeight="1">
      <c r="A15" s="410"/>
      <c r="B15" s="410"/>
      <c r="C15" s="411"/>
      <c r="D15" s="410"/>
    </row>
    <row r="16" spans="1:4" ht="26.25" customHeight="1">
      <c r="A16" s="412"/>
      <c r="B16" s="412"/>
      <c r="C16" s="413"/>
      <c r="D16" s="414"/>
    </row>
    <row r="17" spans="1:4" ht="26.25" customHeight="1">
      <c r="A17" s="412"/>
      <c r="B17" s="412"/>
      <c r="C17" s="413"/>
      <c r="D17" s="414"/>
    </row>
  </sheetData>
  <sheetProtection/>
  <mergeCells count="3">
    <mergeCell ref="A1:D1"/>
    <mergeCell ref="C2:D2"/>
    <mergeCell ref="A15:D1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"/>
  <sheetViews>
    <sheetView zoomScale="85" zoomScaleNormal="85" workbookViewId="0" topLeftCell="A1">
      <selection activeCell="J8" sqref="J8"/>
    </sheetView>
  </sheetViews>
  <sheetFormatPr defaultColWidth="8.50390625" defaultRowHeight="14.25"/>
  <cols>
    <col min="1" max="1" width="12.50390625" style="0" customWidth="1"/>
    <col min="2" max="2" width="11.00390625" style="0" customWidth="1"/>
    <col min="3" max="3" width="12.50390625" style="0" customWidth="1"/>
    <col min="4" max="6" width="10.625" style="0" customWidth="1"/>
    <col min="7" max="7" width="11.00390625" style="0" customWidth="1"/>
    <col min="8" max="8" width="10.625" style="0" customWidth="1"/>
    <col min="9" max="9" width="11.00390625" style="0" customWidth="1"/>
    <col min="10" max="10" width="10.625" style="0" customWidth="1"/>
    <col min="13" max="13" width="8.50390625" style="0" customWidth="1"/>
  </cols>
  <sheetData>
    <row r="1" spans="1:10" ht="45" customHeight="1">
      <c r="A1" s="2" t="s">
        <v>332</v>
      </c>
      <c r="B1" s="2"/>
      <c r="C1" s="2"/>
      <c r="D1" s="2"/>
      <c r="E1" s="2"/>
      <c r="F1" s="2"/>
      <c r="G1" s="2"/>
      <c r="H1" s="2"/>
      <c r="I1" s="2"/>
      <c r="J1" s="2"/>
    </row>
    <row r="2" spans="1:12" ht="14.25">
      <c r="A2" s="3"/>
      <c r="B2" s="3"/>
      <c r="C2" s="3"/>
      <c r="D2" s="3"/>
      <c r="E2" s="3"/>
      <c r="F2" s="3"/>
      <c r="G2" s="4"/>
      <c r="H2" s="4"/>
      <c r="I2" s="43" t="s">
        <v>285</v>
      </c>
      <c r="J2" s="43"/>
      <c r="K2" s="44"/>
      <c r="L2" s="44"/>
    </row>
    <row r="3" spans="1:12" ht="45.75" customHeight="1">
      <c r="A3" s="5"/>
      <c r="B3" s="6" t="s">
        <v>286</v>
      </c>
      <c r="C3" s="7" t="s">
        <v>18</v>
      </c>
      <c r="D3" s="8"/>
      <c r="E3" s="9" t="s">
        <v>318</v>
      </c>
      <c r="F3" s="10"/>
      <c r="G3" s="11" t="s">
        <v>10</v>
      </c>
      <c r="H3" s="12"/>
      <c r="I3" s="11" t="s">
        <v>11</v>
      </c>
      <c r="J3" s="12"/>
      <c r="K3" s="44"/>
      <c r="L3" s="44"/>
    </row>
    <row r="4" spans="1:12" ht="29.25" customHeight="1">
      <c r="A4" s="13"/>
      <c r="B4" s="14" t="s">
        <v>61</v>
      </c>
      <c r="C4" s="15" t="s">
        <v>43</v>
      </c>
      <c r="D4" s="14" t="s">
        <v>61</v>
      </c>
      <c r="E4" s="15" t="s">
        <v>43</v>
      </c>
      <c r="F4" s="14" t="s">
        <v>61</v>
      </c>
      <c r="G4" s="15" t="s">
        <v>43</v>
      </c>
      <c r="H4" s="14" t="s">
        <v>61</v>
      </c>
      <c r="I4" s="15" t="s">
        <v>43</v>
      </c>
      <c r="J4" s="14" t="s">
        <v>61</v>
      </c>
      <c r="K4" s="44"/>
      <c r="L4" s="44"/>
    </row>
    <row r="5" spans="1:12" ht="31.5" customHeight="1">
      <c r="A5" s="5" t="s">
        <v>333</v>
      </c>
      <c r="B5" s="16">
        <v>8.8</v>
      </c>
      <c r="C5" s="17">
        <v>4375.8</v>
      </c>
      <c r="D5" s="18">
        <v>12.1</v>
      </c>
      <c r="E5" s="17">
        <v>1824.5</v>
      </c>
      <c r="F5" s="19">
        <v>12</v>
      </c>
      <c r="G5" s="17" t="s">
        <v>296</v>
      </c>
      <c r="H5" s="20" t="s">
        <v>296</v>
      </c>
      <c r="I5" s="17">
        <v>295</v>
      </c>
      <c r="J5" s="18">
        <v>11.3</v>
      </c>
      <c r="K5" s="44"/>
      <c r="L5" s="44"/>
    </row>
    <row r="6" spans="1:12" ht="31.5" customHeight="1">
      <c r="A6" s="21" t="s">
        <v>322</v>
      </c>
      <c r="B6" s="22">
        <v>-0.6</v>
      </c>
      <c r="C6" s="23">
        <v>2519.01</v>
      </c>
      <c r="D6" s="22">
        <v>-12.6</v>
      </c>
      <c r="E6" s="23">
        <v>1199.86</v>
      </c>
      <c r="F6" s="24">
        <v>7.6</v>
      </c>
      <c r="G6" s="23">
        <v>348.09</v>
      </c>
      <c r="H6" s="25">
        <v>-8</v>
      </c>
      <c r="I6" s="23" t="s">
        <v>296</v>
      </c>
      <c r="J6" s="22" t="s">
        <v>296</v>
      </c>
      <c r="K6" s="44"/>
      <c r="L6" s="44"/>
    </row>
    <row r="7" spans="1:12" ht="31.5" customHeight="1">
      <c r="A7" s="26" t="s">
        <v>325</v>
      </c>
      <c r="B7" s="27">
        <v>5.4</v>
      </c>
      <c r="C7" s="28">
        <v>2305.2641</v>
      </c>
      <c r="D7" s="29">
        <v>13.5</v>
      </c>
      <c r="E7" s="30">
        <v>1127.3084857350498</v>
      </c>
      <c r="F7" s="31">
        <v>10</v>
      </c>
      <c r="G7" s="28">
        <v>282.9694</v>
      </c>
      <c r="H7" s="32">
        <v>0.2</v>
      </c>
      <c r="I7" s="28">
        <v>136.003</v>
      </c>
      <c r="J7" s="45">
        <v>15.3</v>
      </c>
      <c r="K7" s="44"/>
      <c r="L7" s="44"/>
    </row>
    <row r="8" spans="1:12" s="1" customFormat="1" ht="31.5" customHeight="1">
      <c r="A8" s="21" t="s">
        <v>334</v>
      </c>
      <c r="B8" s="33">
        <v>9.1</v>
      </c>
      <c r="C8" s="23">
        <v>2231.94</v>
      </c>
      <c r="D8" s="24">
        <v>14</v>
      </c>
      <c r="E8" s="34" t="s">
        <v>296</v>
      </c>
      <c r="F8" s="35" t="s">
        <v>296</v>
      </c>
      <c r="G8" s="23">
        <v>367.4</v>
      </c>
      <c r="H8" s="36">
        <v>11.1</v>
      </c>
      <c r="I8" s="23">
        <v>217.38</v>
      </c>
      <c r="J8" s="46">
        <v>-3.9</v>
      </c>
      <c r="K8" s="47"/>
      <c r="L8" s="47"/>
    </row>
    <row r="9" spans="1:12" ht="31.5" customHeight="1">
      <c r="A9" s="13" t="s">
        <v>328</v>
      </c>
      <c r="B9" s="37">
        <v>8.8</v>
      </c>
      <c r="C9" s="38">
        <v>3014.37</v>
      </c>
      <c r="D9" s="39">
        <v>11.1</v>
      </c>
      <c r="E9" s="38" t="s">
        <v>296</v>
      </c>
      <c r="F9" s="40" t="s">
        <v>296</v>
      </c>
      <c r="G9" s="38">
        <v>517.62</v>
      </c>
      <c r="H9" s="40">
        <v>9</v>
      </c>
      <c r="I9" s="38">
        <v>284.58</v>
      </c>
      <c r="J9" s="48">
        <v>2.6</v>
      </c>
      <c r="K9" s="44"/>
      <c r="L9" s="44"/>
    </row>
    <row r="10" spans="1:12" ht="14.25">
      <c r="A10" s="41"/>
      <c r="B10" s="41"/>
      <c r="C10" s="41"/>
      <c r="D10" s="41"/>
      <c r="E10" s="41"/>
      <c r="F10" s="41"/>
      <c r="G10" s="42"/>
      <c r="I10" s="42"/>
      <c r="K10" s="44"/>
      <c r="L10" s="44"/>
    </row>
  </sheetData>
  <sheetProtection/>
  <mergeCells count="7">
    <mergeCell ref="A1:J1"/>
    <mergeCell ref="I2:J2"/>
    <mergeCell ref="C3:D3"/>
    <mergeCell ref="E3:F3"/>
    <mergeCell ref="G3:H3"/>
    <mergeCell ref="I3:J3"/>
    <mergeCell ref="A3:A4"/>
  </mergeCells>
  <printOptions horizontalCentered="1" verticalCentered="1"/>
  <pageMargins left="0.39" right="0.39" top="0.47" bottom="0.47" header="0.51" footer="0.51"/>
  <pageSetup horizontalDpi="600" verticalDpi="600"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E10" sqref="E10"/>
    </sheetView>
  </sheetViews>
  <sheetFormatPr defaultColWidth="8.00390625" defaultRowHeight="14.25"/>
  <cols>
    <col min="1" max="1" width="39.75390625" style="0" customWidth="1"/>
    <col min="2" max="2" width="17.50390625" style="0" customWidth="1"/>
    <col min="3" max="3" width="10.125" style="0" customWidth="1"/>
    <col min="4" max="4" width="6.875" style="209" customWidth="1"/>
  </cols>
  <sheetData>
    <row r="1" spans="1:4" ht="25.5">
      <c r="A1" s="379" t="s">
        <v>59</v>
      </c>
      <c r="B1" s="379"/>
      <c r="C1" s="380"/>
      <c r="D1" s="380"/>
    </row>
    <row r="2" spans="1:4" ht="14.25">
      <c r="A2" s="109"/>
      <c r="B2" s="109"/>
      <c r="D2"/>
    </row>
    <row r="3" ht="14.25">
      <c r="B3" s="371" t="s">
        <v>60</v>
      </c>
    </row>
    <row r="4" spans="1:2" ht="24" customHeight="1">
      <c r="A4" s="118" t="s">
        <v>41</v>
      </c>
      <c r="B4" s="381" t="s">
        <v>61</v>
      </c>
    </row>
    <row r="5" spans="1:2" ht="24" customHeight="1">
      <c r="A5" s="382" t="s">
        <v>62</v>
      </c>
      <c r="B5" s="203">
        <f>ROUND('[1]Sheet1'!G20,1)</f>
        <v>5.6</v>
      </c>
    </row>
    <row r="6" spans="1:2" ht="24" customHeight="1">
      <c r="A6" s="292" t="s">
        <v>63</v>
      </c>
      <c r="B6" s="22">
        <f>ROUND('[1]Sheet1'!G21,1)</f>
        <v>12</v>
      </c>
    </row>
    <row r="7" spans="1:2" ht="24" customHeight="1">
      <c r="A7" s="292" t="s">
        <v>64</v>
      </c>
      <c r="B7" s="22">
        <f>ROUND('[1]Sheet1'!G22,1)</f>
        <v>-3.3</v>
      </c>
    </row>
    <row r="8" spans="1:2" ht="24" customHeight="1">
      <c r="A8" s="292" t="s">
        <v>65</v>
      </c>
      <c r="B8" s="22">
        <f>ROUND('[1]Sheet1'!G23,1)</f>
        <v>14.1</v>
      </c>
    </row>
    <row r="9" spans="1:2" ht="24" customHeight="1">
      <c r="A9" s="292" t="s">
        <v>66</v>
      </c>
      <c r="B9" s="22">
        <f>ROUND('[1]Sheet1'!G24,1)</f>
        <v>4.6</v>
      </c>
    </row>
    <row r="10" spans="1:2" ht="24" customHeight="1">
      <c r="A10" s="292" t="s">
        <v>67</v>
      </c>
      <c r="B10" s="22">
        <f>ROUND('[1]Sheet1'!G25,1)</f>
        <v>1.4</v>
      </c>
    </row>
    <row r="11" spans="1:2" ht="24" customHeight="1">
      <c r="A11" s="292" t="s">
        <v>68</v>
      </c>
      <c r="B11" s="22">
        <f>ROUND('[1]Sheet1'!G26,1)</f>
        <v>-16.2</v>
      </c>
    </row>
    <row r="12" spans="1:2" ht="24" customHeight="1">
      <c r="A12" s="292" t="s">
        <v>69</v>
      </c>
      <c r="B12" s="22">
        <f>ROUND('[1]Sheet1'!G27,1)</f>
        <v>3.2</v>
      </c>
    </row>
    <row r="13" spans="1:2" ht="24" customHeight="1">
      <c r="A13" s="292" t="s">
        <v>70</v>
      </c>
      <c r="B13" s="22">
        <f>ROUND('[1]Sheet1'!G28,1)</f>
        <v>6.1</v>
      </c>
    </row>
    <row r="14" spans="1:2" ht="24" customHeight="1">
      <c r="A14" s="292" t="s">
        <v>71</v>
      </c>
      <c r="B14" s="22">
        <f>ROUND('[1]Sheet1'!G29,1)</f>
        <v>-1</v>
      </c>
    </row>
    <row r="15" spans="1:2" ht="24" customHeight="1">
      <c r="A15" s="292" t="s">
        <v>72</v>
      </c>
      <c r="B15" s="22">
        <f>ROUND('[1]Sheet1'!G30,1)</f>
        <v>7.4</v>
      </c>
    </row>
    <row r="16" spans="1:2" ht="24" customHeight="1">
      <c r="A16" s="292" t="s">
        <v>73</v>
      </c>
      <c r="B16" s="22">
        <f>ROUND('[1]Sheet1'!G31,1)</f>
        <v>-2.4</v>
      </c>
    </row>
    <row r="17" spans="1:2" ht="24" customHeight="1">
      <c r="A17" s="292" t="s">
        <v>74</v>
      </c>
      <c r="B17" s="22">
        <f>ROUND('[1]Sheet1'!G32,1)</f>
        <v>6.7</v>
      </c>
    </row>
    <row r="18" spans="1:2" ht="24" customHeight="1">
      <c r="A18" s="292" t="s">
        <v>75</v>
      </c>
      <c r="B18" s="22">
        <f>ROUND('[1]Sheet1'!G33,1)</f>
        <v>8.5</v>
      </c>
    </row>
    <row r="19" spans="1:2" ht="24" customHeight="1">
      <c r="A19" s="301" t="s">
        <v>76</v>
      </c>
      <c r="B19" s="48">
        <f>ROUND('[1]Sheet1'!G34,1)</f>
        <v>4.5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C5" sqref="C5"/>
    </sheetView>
  </sheetViews>
  <sheetFormatPr defaultColWidth="8.00390625" defaultRowHeight="14.25"/>
  <cols>
    <col min="1" max="1" width="34.50390625" style="368" customWidth="1"/>
    <col min="2" max="2" width="13.50390625" style="0" customWidth="1"/>
  </cols>
  <sheetData>
    <row r="1" spans="1:2" s="364" customFormat="1" ht="25.5">
      <c r="A1" s="369" t="s">
        <v>77</v>
      </c>
      <c r="B1" s="369"/>
    </row>
    <row r="2" spans="1:2" s="364" customFormat="1" ht="20.25">
      <c r="A2" s="370"/>
      <c r="B2" s="371" t="s">
        <v>60</v>
      </c>
    </row>
    <row r="3" spans="1:2" s="365" customFormat="1" ht="29.25" customHeight="1">
      <c r="A3" s="372" t="s">
        <v>78</v>
      </c>
      <c r="B3" s="373" t="s">
        <v>61</v>
      </c>
    </row>
    <row r="4" spans="1:2" s="366" customFormat="1" ht="29.25" customHeight="1">
      <c r="A4" s="372" t="s">
        <v>79</v>
      </c>
      <c r="B4" s="374">
        <f>ROUND('[1]Sheet1'!G39,1)</f>
        <v>5</v>
      </c>
    </row>
    <row r="5" spans="1:2" s="356" customFormat="1" ht="29.25" customHeight="1">
      <c r="A5" s="21" t="s">
        <v>80</v>
      </c>
      <c r="B5" s="375">
        <f>ROUND('[1]Sheet1'!G40,1)</f>
        <v>-3.7</v>
      </c>
    </row>
    <row r="6" spans="1:2" s="356" customFormat="1" ht="29.25" customHeight="1">
      <c r="A6" s="21" t="s">
        <v>81</v>
      </c>
      <c r="B6" s="375">
        <f>ROUND('[1]Sheet1'!G41,1)</f>
        <v>5.1</v>
      </c>
    </row>
    <row r="7" spans="1:2" s="356" customFormat="1" ht="29.25" customHeight="1">
      <c r="A7" s="21" t="s">
        <v>82</v>
      </c>
      <c r="B7" s="375">
        <f>ROUND('[1]Sheet1'!G42,1)</f>
        <v>11.8</v>
      </c>
    </row>
    <row r="8" spans="1:2" s="356" customFormat="1" ht="29.25" customHeight="1">
      <c r="A8" s="21" t="s">
        <v>83</v>
      </c>
      <c r="B8" s="375">
        <f>ROUND('[1]Sheet1'!G43,1)</f>
        <v>7.4</v>
      </c>
    </row>
    <row r="9" spans="1:2" s="356" customFormat="1" ht="29.25" customHeight="1">
      <c r="A9" s="21" t="s">
        <v>84</v>
      </c>
      <c r="B9" s="375">
        <f>ROUND('[1]Sheet1'!G44,1)</f>
        <v>10.7</v>
      </c>
    </row>
    <row r="10" spans="1:2" s="367" customFormat="1" ht="29.25" customHeight="1">
      <c r="A10" s="376" t="s">
        <v>85</v>
      </c>
      <c r="B10" s="375">
        <f>ROUND('[1]Sheet1'!G45,1)</f>
        <v>6.5</v>
      </c>
    </row>
    <row r="11" spans="1:2" s="367" customFormat="1" ht="29.25" customHeight="1">
      <c r="A11" s="376" t="s">
        <v>86</v>
      </c>
      <c r="B11" s="375">
        <f>ROUND('[1]Sheet1'!G46,1)</f>
        <v>4.7</v>
      </c>
    </row>
    <row r="12" spans="1:2" s="367" customFormat="1" ht="29.25" customHeight="1">
      <c r="A12" s="376" t="s">
        <v>87</v>
      </c>
      <c r="B12" s="375">
        <f>ROUND('[1]Sheet1'!G47,1)</f>
        <v>2.5</v>
      </c>
    </row>
    <row r="13" spans="1:2" s="367" customFormat="1" ht="29.25" customHeight="1">
      <c r="A13" s="376" t="s">
        <v>88</v>
      </c>
      <c r="B13" s="375">
        <f>ROUND('[1]Sheet1'!G48,1)</f>
        <v>11.2</v>
      </c>
    </row>
    <row r="14" spans="1:2" s="367" customFormat="1" ht="29.25" customHeight="1">
      <c r="A14" s="377" t="s">
        <v>89</v>
      </c>
      <c r="B14" s="378">
        <f>ROUND('[1]Sheet1'!G49,1)</f>
        <v>6.5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G5" sqref="G5"/>
    </sheetView>
  </sheetViews>
  <sheetFormatPr defaultColWidth="8.00390625" defaultRowHeight="14.25"/>
  <cols>
    <col min="1" max="1" width="40.50390625" style="177" customWidth="1"/>
    <col min="2" max="2" width="15.50390625" style="0" customWidth="1"/>
  </cols>
  <sheetData>
    <row r="1" spans="1:2" ht="25.5">
      <c r="A1" s="283" t="s">
        <v>90</v>
      </c>
      <c r="B1" s="283"/>
    </row>
    <row r="2" spans="1:2" ht="20.25">
      <c r="A2" s="358"/>
      <c r="B2" s="359" t="s">
        <v>91</v>
      </c>
    </row>
    <row r="3" spans="1:2" s="356" customFormat="1" ht="30.75" customHeight="1">
      <c r="A3" s="118" t="s">
        <v>41</v>
      </c>
      <c r="B3" s="7" t="s">
        <v>61</v>
      </c>
    </row>
    <row r="4" spans="1:3" ht="33.75" customHeight="1">
      <c r="A4" s="360" t="s">
        <v>92</v>
      </c>
      <c r="B4" s="203">
        <f>ROUND('[1]Sheet1'!G57,1)</f>
        <v>7.5</v>
      </c>
      <c r="C4" s="44"/>
    </row>
    <row r="5" spans="1:3" ht="33.75" customHeight="1">
      <c r="A5" s="361" t="s">
        <v>93</v>
      </c>
      <c r="B5" s="22">
        <f>ROUND('[1]Sheet1'!G58,1)</f>
        <v>5.5</v>
      </c>
      <c r="C5" s="44"/>
    </row>
    <row r="6" spans="1:3" ht="33.75" customHeight="1">
      <c r="A6" s="362" t="s">
        <v>94</v>
      </c>
      <c r="B6" s="22">
        <f>ROUND('[1]Sheet1'!G59,1)</f>
        <v>5</v>
      </c>
      <c r="C6" s="44"/>
    </row>
    <row r="7" spans="1:3" ht="33.75" customHeight="1">
      <c r="A7" s="362" t="s">
        <v>95</v>
      </c>
      <c r="B7" s="22">
        <f>ROUND('[1]Sheet1'!G60,1)</f>
        <v>6.1</v>
      </c>
      <c r="C7" s="44"/>
    </row>
    <row r="8" spans="1:3" ht="33.75" customHeight="1">
      <c r="A8" s="362" t="s">
        <v>96</v>
      </c>
      <c r="B8" s="22">
        <f>ROUND('[1]Sheet1'!G61,1)</f>
        <v>10.4</v>
      </c>
      <c r="C8" s="44"/>
    </row>
    <row r="9" spans="1:3" ht="33.75" customHeight="1">
      <c r="A9" s="362" t="s">
        <v>97</v>
      </c>
      <c r="B9" s="22">
        <f>ROUND('[1]Sheet1'!G62,1)</f>
        <v>10.9</v>
      </c>
      <c r="C9" s="44"/>
    </row>
    <row r="10" spans="1:3" ht="33.75" customHeight="1">
      <c r="A10" s="362" t="s">
        <v>98</v>
      </c>
      <c r="B10" s="22">
        <f>ROUND('[1]Sheet1'!G63,1)</f>
        <v>4</v>
      </c>
      <c r="C10" s="44"/>
    </row>
    <row r="11" spans="1:3" ht="33.75" customHeight="1">
      <c r="A11" s="362" t="s">
        <v>99</v>
      </c>
      <c r="B11" s="22">
        <f>ROUND('[1]Sheet1'!G64,1)</f>
        <v>10.8</v>
      </c>
      <c r="C11" s="44"/>
    </row>
    <row r="12" spans="1:3" ht="33.75" customHeight="1">
      <c r="A12" s="362" t="s">
        <v>100</v>
      </c>
      <c r="B12" s="22">
        <f>ROUND('[1]Sheet1'!G65,1)</f>
        <v>6.2</v>
      </c>
      <c r="C12" s="44"/>
    </row>
    <row r="13" spans="1:3" ht="33.75" customHeight="1">
      <c r="A13" s="362" t="s">
        <v>101</v>
      </c>
      <c r="B13" s="22">
        <f>ROUND('[1]Sheet1'!G66,1)</f>
        <v>10.2</v>
      </c>
      <c r="C13" s="44"/>
    </row>
    <row r="14" spans="1:2" ht="33.75" customHeight="1">
      <c r="A14" s="362" t="s">
        <v>102</v>
      </c>
      <c r="B14" s="48">
        <f>ROUND('[1]Sheet1'!G67,1)</f>
        <v>10.6</v>
      </c>
    </row>
    <row r="15" spans="1:2" s="357" customFormat="1" ht="11.25">
      <c r="A15" s="363"/>
      <c r="B15" s="363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7" sqref="A17:K17"/>
    </sheetView>
  </sheetViews>
  <sheetFormatPr defaultColWidth="7.875" defaultRowHeight="14.25"/>
  <cols>
    <col min="1" max="1" width="20.50390625" style="323" customWidth="1"/>
    <col min="2" max="2" width="13.00390625" style="323" customWidth="1"/>
    <col min="3" max="3" width="12.375" style="323" customWidth="1"/>
    <col min="4" max="4" width="13.625" style="323" customWidth="1"/>
    <col min="5" max="5" width="12.375" style="323" customWidth="1"/>
    <col min="6" max="6" width="9.75390625" style="323" bestFit="1" customWidth="1"/>
    <col min="7" max="7" width="18.25390625" style="323" customWidth="1"/>
    <col min="8" max="8" width="11.375" style="323" customWidth="1"/>
    <col min="9" max="9" width="12.375" style="323" customWidth="1"/>
    <col min="10" max="10" width="13.625" style="323" customWidth="1"/>
    <col min="11" max="11" width="12.375" style="323" customWidth="1"/>
    <col min="12" max="16384" width="7.875" style="323" customWidth="1"/>
  </cols>
  <sheetData>
    <row r="1" spans="1:11" ht="25.5" customHeight="1">
      <c r="A1" s="324" t="s">
        <v>103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11" ht="14.25">
      <c r="A2" s="325"/>
      <c r="B2" s="325"/>
      <c r="C2" s="325"/>
      <c r="D2" s="326" t="s">
        <v>104</v>
      </c>
      <c r="E2" s="325"/>
      <c r="F2" s="325"/>
      <c r="G2" s="325"/>
      <c r="H2" s="325"/>
      <c r="I2" s="325"/>
      <c r="J2" s="326" t="s">
        <v>104</v>
      </c>
      <c r="K2" s="325"/>
    </row>
    <row r="3" spans="1:11" s="107" customFormat="1" ht="28.5" customHeight="1">
      <c r="A3" s="327"/>
      <c r="B3" s="328" t="s">
        <v>13</v>
      </c>
      <c r="C3" s="329"/>
      <c r="D3" s="329"/>
      <c r="E3" s="329"/>
      <c r="F3" s="330"/>
      <c r="G3" s="327"/>
      <c r="H3" s="329" t="s">
        <v>105</v>
      </c>
      <c r="I3" s="329"/>
      <c r="J3" s="329"/>
      <c r="K3" s="329"/>
    </row>
    <row r="4" spans="1:11" s="322" customFormat="1" ht="20.25" customHeight="1">
      <c r="A4" s="327"/>
      <c r="B4" s="327" t="s">
        <v>106</v>
      </c>
      <c r="C4" s="327" t="s">
        <v>107</v>
      </c>
      <c r="D4" s="331" t="s">
        <v>108</v>
      </c>
      <c r="E4" s="329" t="s">
        <v>109</v>
      </c>
      <c r="F4" s="330"/>
      <c r="G4" s="327"/>
      <c r="H4" s="327" t="s">
        <v>106</v>
      </c>
      <c r="I4" s="327" t="s">
        <v>107</v>
      </c>
      <c r="J4" s="331" t="s">
        <v>108</v>
      </c>
      <c r="K4" s="328" t="s">
        <v>109</v>
      </c>
    </row>
    <row r="5" spans="1:12" s="322" customFormat="1" ht="20.25" customHeight="1">
      <c r="A5" s="332" t="s">
        <v>110</v>
      </c>
      <c r="B5" s="333">
        <f>'[2]用电量'!B5</f>
        <v>129879.33819999988</v>
      </c>
      <c r="C5" s="334">
        <f>ROUND('[2]用电量'!C5,1)</f>
        <v>3.7</v>
      </c>
      <c r="D5" s="333">
        <f>'[2]用电量'!D5</f>
        <v>1362505.7847</v>
      </c>
      <c r="E5" s="335">
        <f>ROUND('[2]用电量'!E5,1)</f>
        <v>3.7</v>
      </c>
      <c r="F5" s="336"/>
      <c r="G5" s="332" t="s">
        <v>110</v>
      </c>
      <c r="H5" s="333">
        <f>'[2]用电量'!H5</f>
        <v>86885.4818</v>
      </c>
      <c r="I5" s="334">
        <f>ROUND('[2]用电量'!I5,1)</f>
        <v>4.6</v>
      </c>
      <c r="J5" s="333">
        <f>'[2]用电量'!J5</f>
        <v>798625.1305000001</v>
      </c>
      <c r="K5" s="335">
        <f>ROUND('[2]用电量'!K5,1)</f>
        <v>2</v>
      </c>
      <c r="L5" s="351"/>
    </row>
    <row r="6" spans="1:13" s="107" customFormat="1" ht="20.25" customHeight="1">
      <c r="A6" s="337" t="s">
        <v>111</v>
      </c>
      <c r="B6" s="338">
        <f>'[2]用电量'!B6</f>
        <v>7814.691099999996</v>
      </c>
      <c r="C6" s="339">
        <f>ROUND('[2]用电量'!C6,1)</f>
        <v>337.9</v>
      </c>
      <c r="D6" s="340">
        <f>'[2]用电量'!D6</f>
        <v>65220.0349</v>
      </c>
      <c r="E6" s="341">
        <f>ROUND('[2]用电量'!E6,1)</f>
        <v>34.7</v>
      </c>
      <c r="F6" s="342"/>
      <c r="G6" s="337" t="s">
        <v>111</v>
      </c>
      <c r="H6" s="338">
        <f>'[2]用电量'!H6</f>
        <v>7814.6911</v>
      </c>
      <c r="I6" s="352">
        <f>ROUND('[2]用电量'!I6,1)</f>
        <v>337.9</v>
      </c>
      <c r="J6" s="338">
        <f>'[2]用电量'!J6</f>
        <v>65220.0349</v>
      </c>
      <c r="K6" s="353">
        <f>ROUND('[2]用电量'!K6,1)</f>
        <v>34.7</v>
      </c>
      <c r="M6" s="322"/>
    </row>
    <row r="7" spans="1:13" s="107" customFormat="1" ht="20.25" customHeight="1">
      <c r="A7" s="337" t="s">
        <v>112</v>
      </c>
      <c r="B7" s="338">
        <f>'[2]用电量'!B7</f>
        <v>59322.69559999998</v>
      </c>
      <c r="C7" s="339">
        <f>ROUND('[2]用电量'!C7,1)</f>
        <v>8.2</v>
      </c>
      <c r="D7" s="340">
        <f>'[2]用电量'!D7</f>
        <v>648098.4735</v>
      </c>
      <c r="E7" s="341">
        <f>ROUND('[2]用电量'!E7,1)</f>
        <v>3.6</v>
      </c>
      <c r="F7" s="342"/>
      <c r="G7" s="337" t="s">
        <v>112</v>
      </c>
      <c r="H7" s="338">
        <f>'[2]用电量'!H7</f>
        <v>42840.7031</v>
      </c>
      <c r="I7" s="352">
        <f>ROUND('[2]用电量'!I7,1)</f>
        <v>-10</v>
      </c>
      <c r="J7" s="338">
        <f>'[2]用电量'!J7</f>
        <v>437115.94</v>
      </c>
      <c r="K7" s="353">
        <f>ROUND('[2]用电量'!K7,1)</f>
        <v>2.4</v>
      </c>
      <c r="M7" s="322"/>
    </row>
    <row r="8" spans="1:13" s="107" customFormat="1" ht="20.25" customHeight="1">
      <c r="A8" s="337" t="s">
        <v>113</v>
      </c>
      <c r="B8" s="338">
        <f>'[2]用电量'!B8</f>
        <v>3255.245999999999</v>
      </c>
      <c r="C8" s="339">
        <f>ROUND('[2]用电量'!C8,1)</f>
        <v>23.9</v>
      </c>
      <c r="D8" s="340">
        <f>'[2]用电量'!D8</f>
        <v>31346.732</v>
      </c>
      <c r="E8" s="341">
        <f>ROUND('[2]用电量'!E8,1)</f>
        <v>13.4</v>
      </c>
      <c r="F8" s="342"/>
      <c r="G8" s="337" t="s">
        <v>113</v>
      </c>
      <c r="H8" s="338">
        <f>'[2]用电量'!H8</f>
        <v>2290.7124</v>
      </c>
      <c r="I8" s="352">
        <f>ROUND('[2]用电量'!I8,1)</f>
        <v>39.6</v>
      </c>
      <c r="J8" s="338">
        <f>'[2]用电量'!J8</f>
        <v>18573.2468</v>
      </c>
      <c r="K8" s="353">
        <f>ROUND('[2]用电量'!K8,1)</f>
        <v>21.5</v>
      </c>
      <c r="M8" s="322"/>
    </row>
    <row r="9" spans="1:13" s="107" customFormat="1" ht="20.25" customHeight="1">
      <c r="A9" s="337" t="s">
        <v>114</v>
      </c>
      <c r="B9" s="338">
        <f>'[2]用电量'!B9</f>
        <v>2228.420000000002</v>
      </c>
      <c r="C9" s="339">
        <f>ROUND('[2]用电量'!C9,1)</f>
        <v>5.3</v>
      </c>
      <c r="D9" s="340">
        <f>'[2]用电量'!D9</f>
        <v>26781.65</v>
      </c>
      <c r="E9" s="341">
        <f>ROUND('[2]用电量'!E9,1)</f>
        <v>4.1</v>
      </c>
      <c r="F9" s="342"/>
      <c r="G9" s="337" t="s">
        <v>114</v>
      </c>
      <c r="H9" s="338">
        <f>'[2]用电量'!H9</f>
        <v>875.96</v>
      </c>
      <c r="I9" s="352">
        <f>ROUND('[2]用电量'!I9,1)</f>
        <v>4.4</v>
      </c>
      <c r="J9" s="338">
        <f>'[2]用电量'!J9</f>
        <v>7479.61</v>
      </c>
      <c r="K9" s="353">
        <f>ROUND('[2]用电量'!K9,1)</f>
        <v>-3.9</v>
      </c>
      <c r="M9" s="322"/>
    </row>
    <row r="10" spans="1:13" s="107" customFormat="1" ht="20.25" customHeight="1">
      <c r="A10" s="337" t="s">
        <v>115</v>
      </c>
      <c r="B10" s="338">
        <f>'[2]用电量'!B10</f>
        <v>9624.62999999999</v>
      </c>
      <c r="C10" s="339">
        <f>ROUND('[2]用电量'!C10,1)</f>
        <v>6.4</v>
      </c>
      <c r="D10" s="340">
        <f>'[2]用电量'!D10</f>
        <v>98524.972</v>
      </c>
      <c r="E10" s="341">
        <f>ROUND('[2]用电量'!E10,1)</f>
        <v>-3.2</v>
      </c>
      <c r="F10" s="342"/>
      <c r="G10" s="337" t="s">
        <v>115</v>
      </c>
      <c r="H10" s="338">
        <f>'[2]用电量'!H10</f>
        <v>6497.6701</v>
      </c>
      <c r="I10" s="352">
        <f>ROUND('[2]用电量'!I10,1)</f>
        <v>13</v>
      </c>
      <c r="J10" s="338">
        <f>'[2]用电量'!J10</f>
        <v>56535.9372</v>
      </c>
      <c r="K10" s="353">
        <f>ROUND('[2]用电量'!K10,1)</f>
        <v>-8.5</v>
      </c>
      <c r="M10" s="322"/>
    </row>
    <row r="11" spans="1:13" s="107" customFormat="1" ht="20.25" customHeight="1">
      <c r="A11" s="337" t="s">
        <v>116</v>
      </c>
      <c r="B11" s="338">
        <f>'[2]用电量'!B11</f>
        <v>5715.970000000008</v>
      </c>
      <c r="C11" s="339">
        <f>ROUND('[2]用电量'!C11,1)</f>
        <v>10.3</v>
      </c>
      <c r="D11" s="340">
        <f>'[2]用电量'!D11</f>
        <v>66226.1</v>
      </c>
      <c r="E11" s="341">
        <f>ROUND('[2]用电量'!E11,1)</f>
        <v>9.4</v>
      </c>
      <c r="F11" s="342"/>
      <c r="G11" s="337" t="s">
        <v>116</v>
      </c>
      <c r="H11" s="338">
        <f>'[2]用电量'!H11</f>
        <v>2583.36</v>
      </c>
      <c r="I11" s="352">
        <f>ROUND('[2]用电量'!I11,1)</f>
        <v>60.5</v>
      </c>
      <c r="J11" s="338">
        <f>'[2]用电量'!J11</f>
        <v>22205.02</v>
      </c>
      <c r="K11" s="353">
        <f>ROUND('[2]用电量'!K11,1)</f>
        <v>12</v>
      </c>
      <c r="M11" s="322"/>
    </row>
    <row r="12" spans="1:13" s="107" customFormat="1" ht="20.25" customHeight="1">
      <c r="A12" s="337" t="s">
        <v>117</v>
      </c>
      <c r="B12" s="338">
        <f>'[2]用电量'!B12</f>
        <v>7310.324999999997</v>
      </c>
      <c r="C12" s="339">
        <f>ROUND('[2]用电量'!C12,1)</f>
        <v>-19.9</v>
      </c>
      <c r="D12" s="340">
        <f>'[2]用电量'!D12</f>
        <v>90015.1014</v>
      </c>
      <c r="E12" s="341">
        <f>ROUND('[2]用电量'!E12,1)</f>
        <v>-4.1</v>
      </c>
      <c r="F12" s="342"/>
      <c r="G12" s="337" t="s">
        <v>117</v>
      </c>
      <c r="H12" s="338">
        <f>'[2]用电量'!H12</f>
        <v>2974.1765</v>
      </c>
      <c r="I12" s="352">
        <f>ROUND('[2]用电量'!I12,1)</f>
        <v>-29.6</v>
      </c>
      <c r="J12" s="338">
        <f>'[2]用电量'!J12</f>
        <v>30417.5718</v>
      </c>
      <c r="K12" s="353">
        <f>ROUND('[2]用电量'!K12,1)</f>
        <v>-14.1</v>
      </c>
      <c r="M12" s="322"/>
    </row>
    <row r="13" spans="1:13" s="107" customFormat="1" ht="20.25" customHeight="1">
      <c r="A13" s="337" t="s">
        <v>118</v>
      </c>
      <c r="B13" s="338">
        <f>'[2]用电量'!B13</f>
        <v>13749.320000000007</v>
      </c>
      <c r="C13" s="339">
        <f>ROUND('[2]用电量'!C13,1)</f>
        <v>6.1</v>
      </c>
      <c r="D13" s="340">
        <f>'[2]用电量'!D13</f>
        <v>130120.19</v>
      </c>
      <c r="E13" s="341">
        <f>ROUND('[2]用电量'!E13,1)</f>
        <v>5.7</v>
      </c>
      <c r="F13" s="342"/>
      <c r="G13" s="337" t="s">
        <v>118</v>
      </c>
      <c r="H13" s="338">
        <f>'[2]用电量'!H13</f>
        <v>8046.96</v>
      </c>
      <c r="I13" s="352">
        <f>ROUND('[2]用电量'!I13,1)</f>
        <v>7.6</v>
      </c>
      <c r="J13" s="338">
        <f>'[2]用电量'!J13</f>
        <v>58469.82</v>
      </c>
      <c r="K13" s="353">
        <f>ROUND('[2]用电量'!K13,1)</f>
        <v>3.8</v>
      </c>
      <c r="M13" s="322"/>
    </row>
    <row r="14" spans="1:13" s="107" customFormat="1" ht="20.25" customHeight="1">
      <c r="A14" s="337" t="s">
        <v>119</v>
      </c>
      <c r="B14" s="338">
        <f>'[2]用电量'!B14</f>
        <v>9218.839999999997</v>
      </c>
      <c r="C14" s="339">
        <f>ROUND('[2]用电量'!C14,1)</f>
        <v>4.4</v>
      </c>
      <c r="D14" s="340">
        <f>'[2]用电量'!D14</f>
        <v>94704.42</v>
      </c>
      <c r="E14" s="341">
        <f>ROUND('[2]用电量'!E14,1)</f>
        <v>2.6</v>
      </c>
      <c r="F14" s="342"/>
      <c r="G14" s="337" t="s">
        <v>119</v>
      </c>
      <c r="H14" s="338">
        <f>'[2]用电量'!H14</f>
        <v>4587.84</v>
      </c>
      <c r="I14" s="352">
        <f>ROUND('[2]用电量'!I14,1)</f>
        <v>-4.6</v>
      </c>
      <c r="J14" s="338">
        <f>'[2]用电量'!J14</f>
        <v>36544.35</v>
      </c>
      <c r="K14" s="353">
        <f>ROUND('[2]用电量'!K14,1)</f>
        <v>-6.7</v>
      </c>
      <c r="M14" s="322"/>
    </row>
    <row r="15" spans="1:13" s="107" customFormat="1" ht="20.25" customHeight="1">
      <c r="A15" s="337" t="s">
        <v>120</v>
      </c>
      <c r="B15" s="338">
        <f>'[2]用电量'!B15</f>
        <v>10195.26049999999</v>
      </c>
      <c r="C15" s="339">
        <f>ROUND('[2]用电量'!C15,1)</f>
        <v>-41.5</v>
      </c>
      <c r="D15" s="340">
        <f>'[2]用电量'!D15</f>
        <v>95823.3709</v>
      </c>
      <c r="E15" s="341">
        <f>ROUND('[2]用电量'!E15,1)</f>
        <v>-4.5</v>
      </c>
      <c r="F15" s="342"/>
      <c r="G15" s="337" t="s">
        <v>120</v>
      </c>
      <c r="H15" s="338">
        <f>'[2]用电量'!H15</f>
        <v>7572.2886</v>
      </c>
      <c r="I15" s="352">
        <f>ROUND('[2]用电量'!I15,1)</f>
        <v>15.5</v>
      </c>
      <c r="J15" s="338">
        <f>'[2]用电量'!J15</f>
        <v>59826.1898</v>
      </c>
      <c r="K15" s="353">
        <f>ROUND('[2]用电量'!K15,1)</f>
        <v>-9.8</v>
      </c>
      <c r="M15" s="322"/>
    </row>
    <row r="16" spans="1:13" s="107" customFormat="1" ht="15" customHeight="1">
      <c r="A16" s="343" t="s">
        <v>121</v>
      </c>
      <c r="B16" s="344">
        <f>'[2]用电量'!B16</f>
        <v>1443.9400000000005</v>
      </c>
      <c r="C16" s="345">
        <f>ROUND('[2]用电量'!C16,1)</f>
        <v>14.5</v>
      </c>
      <c r="D16" s="346">
        <f>'[2]用电量'!D16</f>
        <v>15644.74</v>
      </c>
      <c r="E16" s="347">
        <f>ROUND('[2]用电量'!E16,1)</f>
        <v>8.1</v>
      </c>
      <c r="F16" s="342"/>
      <c r="G16" s="343" t="s">
        <v>121</v>
      </c>
      <c r="H16" s="344">
        <f>'[2]用电量'!H16</f>
        <v>801.12</v>
      </c>
      <c r="I16" s="354">
        <f>ROUND('[2]用电量'!I16,1)</f>
        <v>2.4</v>
      </c>
      <c r="J16" s="344">
        <f>'[2]用电量'!J16</f>
        <v>6237.41</v>
      </c>
      <c r="K16" s="355">
        <f>ROUND('[2]用电量'!K16,1)</f>
        <v>11.8</v>
      </c>
      <c r="M16" s="322"/>
    </row>
    <row r="17" spans="1:11" ht="18.75">
      <c r="A17" s="348" t="s">
        <v>122</v>
      </c>
      <c r="B17" s="348"/>
      <c r="C17" s="348"/>
      <c r="D17" s="349"/>
      <c r="E17" s="349"/>
      <c r="F17" s="350"/>
      <c r="G17" s="350"/>
      <c r="H17" s="349"/>
      <c r="I17" s="349"/>
      <c r="J17" s="349"/>
      <c r="K17" s="349"/>
    </row>
  </sheetData>
  <sheetProtection/>
  <mergeCells count="6">
    <mergeCell ref="A1:K1"/>
    <mergeCell ref="B3:E3"/>
    <mergeCell ref="H3:K3"/>
    <mergeCell ref="A17:K17"/>
    <mergeCell ref="A3:A4"/>
    <mergeCell ref="G3:G4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9" sqref="D9"/>
    </sheetView>
  </sheetViews>
  <sheetFormatPr defaultColWidth="8.00390625" defaultRowHeight="14.25"/>
  <cols>
    <col min="1" max="1" width="36.00390625" style="0" customWidth="1"/>
    <col min="2" max="2" width="13.25390625" style="0" customWidth="1"/>
    <col min="3" max="3" width="12.50390625" style="0" customWidth="1"/>
    <col min="4" max="4" width="9.75390625" style="0" customWidth="1"/>
  </cols>
  <sheetData>
    <row r="1" spans="1:4" ht="25.5">
      <c r="A1" s="196" t="s">
        <v>123</v>
      </c>
      <c r="B1" s="196"/>
      <c r="C1" s="196"/>
      <c r="D1" s="196"/>
    </row>
    <row r="2" ht="14.25">
      <c r="D2" s="1" t="s">
        <v>60</v>
      </c>
    </row>
    <row r="3" spans="1:4" ht="32.25" customHeight="1">
      <c r="A3" s="184" t="s">
        <v>41</v>
      </c>
      <c r="B3" s="314" t="s">
        <v>124</v>
      </c>
      <c r="C3" s="308" t="s">
        <v>43</v>
      </c>
      <c r="D3" s="149" t="s">
        <v>44</v>
      </c>
    </row>
    <row r="4" spans="1:4" ht="29.25" customHeight="1">
      <c r="A4" s="315" t="s">
        <v>125</v>
      </c>
      <c r="B4" s="316" t="s">
        <v>126</v>
      </c>
      <c r="C4" s="317">
        <v>9385.916000000001</v>
      </c>
      <c r="D4" s="32">
        <v>-3.0546507287884737</v>
      </c>
    </row>
    <row r="5" spans="1:4" ht="29.25" customHeight="1">
      <c r="A5" s="318" t="s">
        <v>127</v>
      </c>
      <c r="B5" s="293" t="s">
        <v>126</v>
      </c>
      <c r="C5" s="319">
        <v>9382.910000000002</v>
      </c>
      <c r="D5" s="22">
        <v>-3.0476778957331305</v>
      </c>
    </row>
    <row r="6" spans="1:4" ht="29.25" customHeight="1">
      <c r="A6" s="318" t="s">
        <v>128</v>
      </c>
      <c r="B6" s="293" t="s">
        <v>126</v>
      </c>
      <c r="C6" s="319">
        <v>3.0060000000000002</v>
      </c>
      <c r="D6" s="22">
        <v>-20.828065739570164</v>
      </c>
    </row>
    <row r="7" spans="1:4" ht="29.25" customHeight="1">
      <c r="A7" s="297" t="s">
        <v>129</v>
      </c>
      <c r="B7" s="316" t="s">
        <v>130</v>
      </c>
      <c r="C7" s="317">
        <v>492862.47559999995</v>
      </c>
      <c r="D7" s="32">
        <v>-6.974119356066595</v>
      </c>
    </row>
    <row r="8" spans="1:4" ht="29.25" customHeight="1">
      <c r="A8" s="318" t="s">
        <v>131</v>
      </c>
      <c r="B8" s="293" t="s">
        <v>130</v>
      </c>
      <c r="C8" s="319">
        <v>492795.34</v>
      </c>
      <c r="D8" s="22">
        <v>-6.976440314874139</v>
      </c>
    </row>
    <row r="9" spans="1:4" ht="29.25" customHeight="1">
      <c r="A9" s="318" t="s">
        <v>132</v>
      </c>
      <c r="B9" s="293" t="s">
        <v>130</v>
      </c>
      <c r="C9" s="319">
        <v>67.1356</v>
      </c>
      <c r="D9" s="22">
        <v>13.882574858019098</v>
      </c>
    </row>
    <row r="10" spans="1:4" ht="29.25" customHeight="1">
      <c r="A10" s="315" t="s">
        <v>133</v>
      </c>
      <c r="B10" s="316" t="s">
        <v>58</v>
      </c>
      <c r="C10" s="317">
        <v>32304.720499999996</v>
      </c>
      <c r="D10" s="32">
        <v>10.937467070251984</v>
      </c>
    </row>
    <row r="11" spans="1:4" ht="29.25" customHeight="1">
      <c r="A11" s="318" t="s">
        <v>134</v>
      </c>
      <c r="B11" s="293" t="s">
        <v>58</v>
      </c>
      <c r="C11" s="319">
        <v>23379.089999999997</v>
      </c>
      <c r="D11" s="22">
        <v>19.43530140196343</v>
      </c>
    </row>
    <row r="12" spans="1:4" ht="29.25" customHeight="1">
      <c r="A12" s="318" t="s">
        <v>135</v>
      </c>
      <c r="B12" s="293" t="s">
        <v>58</v>
      </c>
      <c r="C12" s="319">
        <v>8925.6305</v>
      </c>
      <c r="D12" s="22">
        <v>-6.48959530057553</v>
      </c>
    </row>
    <row r="13" spans="1:4" ht="29.25" customHeight="1">
      <c r="A13" s="297" t="s">
        <v>136</v>
      </c>
      <c r="B13" s="316" t="s">
        <v>137</v>
      </c>
      <c r="C13" s="317">
        <v>4256612.0914</v>
      </c>
      <c r="D13" s="32">
        <v>12.556914145052488</v>
      </c>
    </row>
    <row r="14" spans="1:4" ht="29.25" customHeight="1">
      <c r="A14" s="318" t="s">
        <v>138</v>
      </c>
      <c r="B14" s="293" t="s">
        <v>137</v>
      </c>
      <c r="C14" s="319">
        <v>3574545.45</v>
      </c>
      <c r="D14" s="22">
        <v>17.002352606061464</v>
      </c>
    </row>
    <row r="15" spans="1:4" ht="29.25" customHeight="1">
      <c r="A15" s="318" t="s">
        <v>139</v>
      </c>
      <c r="B15" s="293" t="s">
        <v>137</v>
      </c>
      <c r="C15" s="319">
        <v>682066.6414</v>
      </c>
      <c r="D15" s="22">
        <v>-6.133705369612187</v>
      </c>
    </row>
    <row r="16" spans="1:4" ht="29.25" customHeight="1">
      <c r="A16" s="297" t="s">
        <v>140</v>
      </c>
      <c r="B16" s="316" t="s">
        <v>58</v>
      </c>
      <c r="C16" s="317">
        <v>11932.1335</v>
      </c>
      <c r="D16" s="32">
        <v>-15.268003730466916</v>
      </c>
    </row>
    <row r="17" spans="1:4" ht="29.25" customHeight="1">
      <c r="A17" s="301" t="s">
        <v>141</v>
      </c>
      <c r="B17" s="320" t="s">
        <v>142</v>
      </c>
      <c r="C17" s="319">
        <v>422843</v>
      </c>
      <c r="D17" s="48">
        <v>43.64678984790888</v>
      </c>
    </row>
    <row r="18" spans="1:4" ht="18.75">
      <c r="A18" s="321" t="s">
        <v>143</v>
      </c>
      <c r="B18" s="321"/>
      <c r="C18" s="321"/>
      <c r="D18" s="321"/>
    </row>
  </sheetData>
  <sheetProtection/>
  <mergeCells count="2">
    <mergeCell ref="A1:D1"/>
    <mergeCell ref="A18:D18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B19" sqref="B19"/>
    </sheetView>
  </sheetViews>
  <sheetFormatPr defaultColWidth="8.00390625" defaultRowHeight="14.25"/>
  <cols>
    <col min="1" max="1" width="30.75390625" style="0" customWidth="1"/>
    <col min="2" max="2" width="14.75390625" style="0" customWidth="1"/>
    <col min="3" max="3" width="13.625" style="0" customWidth="1"/>
    <col min="4" max="4" width="7.625" style="0" bestFit="1" customWidth="1"/>
    <col min="5" max="5" width="6.00390625" style="44" bestFit="1" customWidth="1"/>
  </cols>
  <sheetData>
    <row r="1" spans="1:5" ht="25.5">
      <c r="A1" s="196" t="s">
        <v>18</v>
      </c>
      <c r="B1" s="196"/>
      <c r="C1" s="196"/>
      <c r="D1" s="234"/>
      <c r="E1" s="234"/>
    </row>
    <row r="3" spans="1:3" ht="18.75">
      <c r="A3" s="212"/>
      <c r="B3" s="306" t="s">
        <v>144</v>
      </c>
      <c r="C3" s="306"/>
    </row>
    <row r="4" spans="1:5" ht="24.75" customHeight="1">
      <c r="A4" s="307" t="s">
        <v>41</v>
      </c>
      <c r="B4" s="308" t="s">
        <v>43</v>
      </c>
      <c r="C4" s="287" t="s">
        <v>61</v>
      </c>
      <c r="E4"/>
    </row>
    <row r="5" spans="1:3" s="195" customFormat="1" ht="23.25" customHeight="1">
      <c r="A5" s="309" t="s">
        <v>145</v>
      </c>
      <c r="B5" s="310">
        <f>'[3]T084657_1'!$C6/10000</f>
        <v>2633.5489</v>
      </c>
      <c r="C5" s="311">
        <f>ROUND('[3]T084657_1'!$E6,1)</f>
        <v>13.6</v>
      </c>
    </row>
    <row r="6" spans="1:3" s="195" customFormat="1" ht="23.25" customHeight="1">
      <c r="A6" s="312" t="s">
        <v>146</v>
      </c>
      <c r="B6" s="124"/>
      <c r="C6" s="277"/>
    </row>
    <row r="7" spans="1:3" s="195" customFormat="1" ht="23.25" customHeight="1">
      <c r="A7" s="312" t="s">
        <v>147</v>
      </c>
      <c r="B7" s="124">
        <f>'[3]T084657_1'!$C8/10000</f>
        <v>1247.5274</v>
      </c>
      <c r="C7" s="277">
        <f>ROUND('[3]T084657_1'!$E8,1)</f>
        <v>40.3</v>
      </c>
    </row>
    <row r="8" spans="1:3" s="195" customFormat="1" ht="23.25" customHeight="1">
      <c r="A8" s="312" t="s">
        <v>148</v>
      </c>
      <c r="B8" s="124">
        <f>'[3]T084657_1'!$C9/10000</f>
        <v>1386.0215</v>
      </c>
      <c r="C8" s="277">
        <f>ROUND('[3]T084657_1'!$E9,1)</f>
        <v>-3</v>
      </c>
    </row>
    <row r="9" spans="1:3" s="195" customFormat="1" ht="23.25" customHeight="1">
      <c r="A9" s="312" t="s">
        <v>149</v>
      </c>
      <c r="B9" s="124">
        <f>'[3]T084657_1'!$C10/10000</f>
        <v>1309.1774</v>
      </c>
      <c r="C9" s="277">
        <f>ROUND('[3]T084657_1'!$E10,1)</f>
        <v>1.8</v>
      </c>
    </row>
    <row r="10" spans="1:3" s="195" customFormat="1" ht="23.25" customHeight="1">
      <c r="A10" s="312" t="s">
        <v>150</v>
      </c>
      <c r="B10" s="124"/>
      <c r="C10" s="277"/>
    </row>
    <row r="11" spans="1:3" s="195" customFormat="1" ht="23.25" customHeight="1">
      <c r="A11" s="312" t="s">
        <v>151</v>
      </c>
      <c r="B11" s="124">
        <f>'[3]T084657_1'!$C12/10000</f>
        <v>34.6859</v>
      </c>
      <c r="C11" s="277">
        <f>ROUND('[3]T084657_1'!$E12,1)</f>
        <v>105.6</v>
      </c>
    </row>
    <row r="12" spans="1:3" s="195" customFormat="1" ht="23.25" customHeight="1">
      <c r="A12" s="312" t="s">
        <v>152</v>
      </c>
      <c r="B12" s="124">
        <f>'[3]T084657_1'!$C13/10000</f>
        <v>2598.863</v>
      </c>
      <c r="C12" s="277">
        <f>ROUND('[3]T084657_1'!$E13,1)</f>
        <v>13</v>
      </c>
    </row>
    <row r="13" spans="1:3" s="195" customFormat="1" ht="23.25" customHeight="1">
      <c r="A13" s="312" t="s">
        <v>153</v>
      </c>
      <c r="B13" s="124"/>
      <c r="C13" s="277"/>
    </row>
    <row r="14" spans="1:3" s="195" customFormat="1" ht="23.25" customHeight="1">
      <c r="A14" s="312" t="s">
        <v>154</v>
      </c>
      <c r="B14" s="124">
        <f>'[3]T084657_1'!$C15/10000</f>
        <v>113.8645</v>
      </c>
      <c r="C14" s="277">
        <f>ROUND('[3]T084657_1'!$E15,1)</f>
        <v>6.7</v>
      </c>
    </row>
    <row r="15" spans="1:3" s="195" customFormat="1" ht="23.25" customHeight="1">
      <c r="A15" s="312" t="s">
        <v>155</v>
      </c>
      <c r="B15" s="124">
        <f>'[3]T084657_1'!$C16/10000</f>
        <v>953.6073</v>
      </c>
      <c r="C15" s="277">
        <f>ROUND('[3]T084657_1'!$E16,1)</f>
        <v>3</v>
      </c>
    </row>
    <row r="16" spans="1:3" s="195" customFormat="1" ht="23.25" customHeight="1">
      <c r="A16" s="312" t="s">
        <v>156</v>
      </c>
      <c r="B16" s="124">
        <f>'[3]T084657_1'!$C17/10000</f>
        <v>1566.0771</v>
      </c>
      <c r="C16" s="277">
        <f>ROUND('[3]T084657_1'!$E17,1)</f>
        <v>21.9</v>
      </c>
    </row>
    <row r="17" spans="1:3" s="195" customFormat="1" ht="23.25" customHeight="1">
      <c r="A17" s="312" t="s">
        <v>157</v>
      </c>
      <c r="B17" s="124"/>
      <c r="C17" s="277"/>
    </row>
    <row r="18" spans="1:5" s="195" customFormat="1" ht="20.25">
      <c r="A18" s="312" t="s">
        <v>158</v>
      </c>
      <c r="B18" s="124">
        <f>'[3]T084657_1'!$C19/10000</f>
        <v>907.8614</v>
      </c>
      <c r="C18" s="277">
        <f>ROUND('[3]T084657_1'!$E19,1)</f>
        <v>-0.9</v>
      </c>
      <c r="D18"/>
      <c r="E18" s="44"/>
    </row>
    <row r="19" spans="1:6" ht="20.25">
      <c r="A19" s="312" t="s">
        <v>159</v>
      </c>
      <c r="B19" s="124">
        <v>256.86</v>
      </c>
      <c r="C19" s="277">
        <v>6.2</v>
      </c>
      <c r="F19" s="195"/>
    </row>
    <row r="20" spans="1:6" ht="20.25">
      <c r="A20" s="312" t="s">
        <v>160</v>
      </c>
      <c r="B20" s="124">
        <v>225.91</v>
      </c>
      <c r="C20" s="277">
        <v>35.4</v>
      </c>
      <c r="F20" s="195"/>
    </row>
    <row r="21" spans="1:6" ht="20.25">
      <c r="A21" s="312" t="s">
        <v>161</v>
      </c>
      <c r="B21" s="124">
        <v>906.55</v>
      </c>
      <c r="C21" s="277">
        <v>48.6</v>
      </c>
      <c r="F21" s="195"/>
    </row>
    <row r="22" spans="1:6" ht="20.25">
      <c r="A22" s="312" t="s">
        <v>162</v>
      </c>
      <c r="B22" s="124">
        <v>172.59</v>
      </c>
      <c r="C22" s="277">
        <v>32.7</v>
      </c>
      <c r="F22" s="195"/>
    </row>
    <row r="23" spans="1:6" s="305" customFormat="1" ht="14.25" customHeight="1">
      <c r="A23" s="312" t="s">
        <v>163</v>
      </c>
      <c r="B23" s="124">
        <v>547.04</v>
      </c>
      <c r="C23" s="277">
        <v>-18.1</v>
      </c>
      <c r="D23"/>
      <c r="E23" s="44"/>
      <c r="F23" s="195"/>
    </row>
    <row r="24" spans="1:6" s="305" customFormat="1" ht="20.25">
      <c r="A24" s="312" t="s">
        <v>164</v>
      </c>
      <c r="B24" s="124">
        <v>617.94</v>
      </c>
      <c r="C24" s="277">
        <v>7.3</v>
      </c>
      <c r="D24"/>
      <c r="E24" s="44"/>
      <c r="F24" s="195"/>
    </row>
    <row r="25" spans="1:6" ht="20.25">
      <c r="A25" s="312" t="s">
        <v>165</v>
      </c>
      <c r="B25" s="124">
        <v>154.01</v>
      </c>
      <c r="C25" s="277">
        <v>15.8</v>
      </c>
      <c r="F25" s="195"/>
    </row>
    <row r="26" spans="1:6" ht="20.25">
      <c r="A26" s="312" t="s">
        <v>166</v>
      </c>
      <c r="B26" s="124"/>
      <c r="C26" s="277"/>
      <c r="F26" s="195"/>
    </row>
    <row r="27" spans="1:6" ht="20.25">
      <c r="A27" s="312" t="s">
        <v>167</v>
      </c>
      <c r="B27" s="124">
        <v>1475.34</v>
      </c>
      <c r="C27" s="277">
        <v>28.5</v>
      </c>
      <c r="F27" s="195"/>
    </row>
    <row r="28" spans="1:6" ht="20.25">
      <c r="A28" s="312" t="s">
        <v>168</v>
      </c>
      <c r="B28" s="124">
        <v>347.92</v>
      </c>
      <c r="C28" s="277">
        <v>26.6</v>
      </c>
      <c r="F28" s="195"/>
    </row>
    <row r="29" spans="1:6" ht="20.25">
      <c r="A29" s="312" t="s">
        <v>169</v>
      </c>
      <c r="B29" s="124">
        <v>491.2</v>
      </c>
      <c r="C29" s="277">
        <v>-11.7</v>
      </c>
      <c r="F29" s="195"/>
    </row>
    <row r="30" spans="1:6" ht="20.25">
      <c r="A30" s="313" t="s">
        <v>170</v>
      </c>
      <c r="B30" s="129">
        <v>319.09</v>
      </c>
      <c r="C30" s="280">
        <v>-5.6</v>
      </c>
      <c r="F30" s="195"/>
    </row>
  </sheetData>
  <sheetProtection/>
  <mergeCells count="2">
    <mergeCell ref="A1:C1"/>
    <mergeCell ref="B3:C3"/>
  </mergeCells>
  <printOptions horizontalCentered="1"/>
  <pageMargins left="0.67" right="0.75" top="0.87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I8" sqref="I8"/>
    </sheetView>
  </sheetViews>
  <sheetFormatPr defaultColWidth="8.00390625" defaultRowHeight="14.25"/>
  <cols>
    <col min="1" max="1" width="25.50390625" style="0" customWidth="1"/>
    <col min="2" max="2" width="12.125" style="282" customWidth="1"/>
    <col min="3" max="3" width="12.25390625" style="0" customWidth="1"/>
    <col min="4" max="4" width="12.00390625" style="0" customWidth="1"/>
    <col min="5" max="5" width="9.125" style="0" customWidth="1"/>
    <col min="6" max="6" width="8.125" style="0" customWidth="1"/>
  </cols>
  <sheetData>
    <row r="1" spans="1:6" ht="25.5">
      <c r="A1" s="283" t="s">
        <v>171</v>
      </c>
      <c r="B1" s="283"/>
      <c r="C1" s="283"/>
      <c r="D1" s="283"/>
      <c r="E1" s="284"/>
      <c r="F1" s="284"/>
    </row>
    <row r="2" spans="1:6" ht="18.75">
      <c r="A2" s="212"/>
      <c r="B2" s="180"/>
      <c r="C2" s="212"/>
      <c r="D2" s="285" t="s">
        <v>60</v>
      </c>
      <c r="E2" s="286"/>
      <c r="F2" s="286"/>
    </row>
    <row r="3" spans="1:4" ht="36.75" customHeight="1">
      <c r="A3" s="214" t="s">
        <v>172</v>
      </c>
      <c r="B3" s="214" t="s">
        <v>173</v>
      </c>
      <c r="C3" s="214" t="s">
        <v>43</v>
      </c>
      <c r="D3" s="287" t="s">
        <v>61</v>
      </c>
    </row>
    <row r="4" spans="1:4" s="1" customFormat="1" ht="28.5" customHeight="1">
      <c r="A4" s="288" t="s">
        <v>174</v>
      </c>
      <c r="B4" s="289" t="s">
        <v>6</v>
      </c>
      <c r="C4" s="290">
        <f>'[4]1、X40034_2017年12月'!$D5/10000</f>
        <v>154.007</v>
      </c>
      <c r="D4" s="291">
        <f>ROUND('[4]1、X40034_2017年12月'!$F5,1)</f>
        <v>15.8</v>
      </c>
    </row>
    <row r="5" spans="1:7" ht="28.5" customHeight="1">
      <c r="A5" s="292" t="s">
        <v>175</v>
      </c>
      <c r="B5" s="293" t="s">
        <v>6</v>
      </c>
      <c r="C5" s="294">
        <f>'[4]1、X40034_2017年12月'!$D6/10000</f>
        <v>116.7008</v>
      </c>
      <c r="D5" s="295">
        <f>ROUND('[4]1、X40034_2017年12月'!$F6,1)</f>
        <v>21.1</v>
      </c>
      <c r="F5" s="1"/>
      <c r="G5" s="1"/>
    </row>
    <row r="6" spans="1:7" ht="28.5" customHeight="1">
      <c r="A6" s="292" t="s">
        <v>176</v>
      </c>
      <c r="B6" s="296" t="s">
        <v>6</v>
      </c>
      <c r="C6" s="294">
        <f>'[4]1、X40034_2017年12月'!$D7/10000</f>
        <v>19.2221</v>
      </c>
      <c r="D6" s="295">
        <f>ROUND('[4]1、X40034_2017年12月'!$F7,1)</f>
        <v>56.1</v>
      </c>
      <c r="F6" s="1"/>
      <c r="G6" s="1"/>
    </row>
    <row r="7" spans="1:4" s="1" customFormat="1" ht="28.5" customHeight="1">
      <c r="A7" s="297" t="s">
        <v>21</v>
      </c>
      <c r="B7" s="298" t="s">
        <v>22</v>
      </c>
      <c r="C7" s="299">
        <f>'[4]1、X40034_2017年12月'!$D8/10000</f>
        <v>485.5315</v>
      </c>
      <c r="D7" s="300">
        <f>ROUND('[4]1、X40034_2017年12月'!$F8,1)</f>
        <v>-9.1</v>
      </c>
    </row>
    <row r="8" spans="1:7" ht="28.5" customHeight="1">
      <c r="A8" s="292" t="s">
        <v>175</v>
      </c>
      <c r="B8" s="296" t="s">
        <v>22</v>
      </c>
      <c r="C8" s="294">
        <f>'[4]1、X40034_2017年12月'!$D9/10000</f>
        <v>449.5505</v>
      </c>
      <c r="D8" s="295">
        <f>ROUND('[4]1、X40034_2017年12月'!$F9,1)</f>
        <v>-5.7</v>
      </c>
      <c r="F8" s="1"/>
      <c r="G8" s="1"/>
    </row>
    <row r="9" spans="1:7" ht="28.5" customHeight="1">
      <c r="A9" s="297" t="s">
        <v>23</v>
      </c>
      <c r="B9" s="298" t="s">
        <v>6</v>
      </c>
      <c r="C9" s="299">
        <f>'[4]1、X40034_2017年12月'!$D10/10000</f>
        <v>241.6545</v>
      </c>
      <c r="D9" s="300">
        <f>ROUND('[4]1、X40034_2017年12月'!$F10,1)</f>
        <v>12.3</v>
      </c>
      <c r="F9" s="1"/>
      <c r="G9" s="1"/>
    </row>
    <row r="10" spans="1:4" s="1" customFormat="1" ht="28.5" customHeight="1">
      <c r="A10" s="292" t="s">
        <v>175</v>
      </c>
      <c r="B10" s="296" t="s">
        <v>6</v>
      </c>
      <c r="C10" s="294">
        <f>'[4]1、X40034_2017年12月'!$D11/10000</f>
        <v>216.5793</v>
      </c>
      <c r="D10" s="295">
        <f>ROUND('[4]1、X40034_2017年12月'!$F11,1)</f>
        <v>17</v>
      </c>
    </row>
    <row r="11" spans="1:8" ht="28.5" customHeight="1">
      <c r="A11" s="297" t="s">
        <v>177</v>
      </c>
      <c r="B11" s="298" t="s">
        <v>22</v>
      </c>
      <c r="C11" s="299">
        <f>'[4]1、X40034_2017年12月'!$D12/10000</f>
        <v>1723.0429</v>
      </c>
      <c r="D11" s="300">
        <f>ROUND('[4]1、X40034_2017年12月'!$F12,1)</f>
        <v>12.3</v>
      </c>
      <c r="F11" s="1"/>
      <c r="G11" s="1"/>
      <c r="H11" s="1"/>
    </row>
    <row r="12" spans="1:8" ht="28.5" customHeight="1">
      <c r="A12" s="292" t="s">
        <v>175</v>
      </c>
      <c r="B12" s="296" t="s">
        <v>22</v>
      </c>
      <c r="C12" s="294">
        <f>'[4]1、X40034_2017年12月'!$D13/10000</f>
        <v>1326.3114</v>
      </c>
      <c r="D12" s="295">
        <f>ROUND('[4]1、X40034_2017年12月'!$F13,1)</f>
        <v>15.1</v>
      </c>
      <c r="F12" s="1"/>
      <c r="G12" s="1"/>
      <c r="H12" s="1"/>
    </row>
    <row r="13" spans="1:4" s="1" customFormat="1" ht="28.5" customHeight="1">
      <c r="A13" s="297" t="s">
        <v>178</v>
      </c>
      <c r="B13" s="298" t="s">
        <v>22</v>
      </c>
      <c r="C13" s="299">
        <f>'[4]1、X40034_2017年12月'!$D14/10000</f>
        <v>529.3631</v>
      </c>
      <c r="D13" s="300">
        <f>ROUND('[4]1、X40034_2017年12月'!$F14,1)</f>
        <v>16.3</v>
      </c>
    </row>
    <row r="14" spans="1:8" ht="28.5" customHeight="1">
      <c r="A14" s="292" t="s">
        <v>175</v>
      </c>
      <c r="B14" s="296" t="s">
        <v>22</v>
      </c>
      <c r="C14" s="294">
        <f>'[4]1、X40034_2017年12月'!$D15/10000</f>
        <v>416.5254</v>
      </c>
      <c r="D14" s="295">
        <f>ROUND('[4]1、X40034_2017年12月'!$F15,1)</f>
        <v>24.8</v>
      </c>
      <c r="F14" s="1"/>
      <c r="G14" s="1"/>
      <c r="H14" s="1"/>
    </row>
    <row r="15" spans="1:8" ht="28.5" customHeight="1">
      <c r="A15" s="297" t="s">
        <v>179</v>
      </c>
      <c r="B15" s="298" t="s">
        <v>22</v>
      </c>
      <c r="C15" s="299">
        <f>'[4]1、X40034_2017年12月'!$D16/10000</f>
        <v>160.4932</v>
      </c>
      <c r="D15" s="300">
        <f>ROUND('[4]1、X40034_2017年12月'!$F16,1)</f>
        <v>-39.8</v>
      </c>
      <c r="F15" s="1"/>
      <c r="G15" s="1"/>
      <c r="H15" s="1"/>
    </row>
    <row r="16" spans="1:7" ht="28.5" customHeight="1">
      <c r="A16" s="292" t="s">
        <v>175</v>
      </c>
      <c r="B16" s="296" t="s">
        <v>22</v>
      </c>
      <c r="C16" s="294">
        <f>'[4]1、X40034_2017年12月'!$D17/10000</f>
        <v>131.4859</v>
      </c>
      <c r="D16" s="295">
        <f>ROUND('[4]1、X40034_2017年12月'!$F17,1)</f>
        <v>-33.7</v>
      </c>
      <c r="F16" s="1"/>
      <c r="G16" s="1"/>
    </row>
    <row r="17" spans="1:7" ht="28.5" customHeight="1">
      <c r="A17" s="297" t="s">
        <v>180</v>
      </c>
      <c r="B17" s="298" t="s">
        <v>22</v>
      </c>
      <c r="C17" s="299">
        <f>'[4]1、X40034_2017年12月'!$D22/10000</f>
        <v>172.3506</v>
      </c>
      <c r="D17" s="300">
        <f>ROUND('[4]1、X40034_2017年12月'!$F22,1)</f>
        <v>-29.8</v>
      </c>
      <c r="F17" s="1"/>
      <c r="G17" s="1"/>
    </row>
    <row r="18" spans="1:7" ht="28.5" customHeight="1">
      <c r="A18" s="301" t="s">
        <v>175</v>
      </c>
      <c r="B18" s="302" t="s">
        <v>22</v>
      </c>
      <c r="C18" s="303">
        <f>'[4]1、X40034_2017年12月'!$D23/10000</f>
        <v>102.9996</v>
      </c>
      <c r="D18" s="304">
        <f>ROUND('[4]1、X40034_2017年12月'!$F23,1)</f>
        <v>-37.4</v>
      </c>
      <c r="F18" s="1"/>
      <c r="G18" s="1"/>
    </row>
    <row r="19" spans="1:4" ht="18.75">
      <c r="A19" s="212"/>
      <c r="B19" s="180"/>
      <c r="C19" s="212"/>
      <c r="D19" s="212"/>
    </row>
    <row r="20" spans="1:4" ht="18.75">
      <c r="A20" s="212"/>
      <c r="B20" s="180"/>
      <c r="C20" s="212"/>
      <c r="D20" s="212"/>
    </row>
    <row r="21" spans="1:4" ht="18.75">
      <c r="A21" s="212"/>
      <c r="B21" s="180"/>
      <c r="C21" s="212"/>
      <c r="D21" s="212"/>
    </row>
    <row r="22" spans="1:4" ht="18.75">
      <c r="A22" s="212"/>
      <c r="B22" s="180"/>
      <c r="C22" s="212"/>
      <c r="D22" s="212"/>
    </row>
    <row r="23" spans="1:4" ht="18.75">
      <c r="A23" s="212"/>
      <c r="B23" s="180"/>
      <c r="C23" s="212"/>
      <c r="D23" s="212"/>
    </row>
    <row r="24" spans="1:4" ht="18.75">
      <c r="A24" s="212"/>
      <c r="B24" s="180"/>
      <c r="C24" s="212"/>
      <c r="D24" s="212"/>
    </row>
    <row r="25" spans="1:4" ht="18.75">
      <c r="A25" s="212"/>
      <c r="B25" s="180"/>
      <c r="C25" s="212"/>
      <c r="D25" s="212"/>
    </row>
    <row r="26" spans="1:4" ht="18.75">
      <c r="A26" s="212"/>
      <c r="B26" s="180"/>
      <c r="C26" s="212"/>
      <c r="D26" s="212"/>
    </row>
    <row r="27" spans="1:4" ht="18.75">
      <c r="A27" s="212"/>
      <c r="B27" s="180"/>
      <c r="C27" s="212"/>
      <c r="D27" s="2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xiekang</cp:lastModifiedBy>
  <cp:lastPrinted>2018-01-23T00:59:01Z</cp:lastPrinted>
  <dcterms:created xsi:type="dcterms:W3CDTF">2003-01-07T10:46:14Z</dcterms:created>
  <dcterms:modified xsi:type="dcterms:W3CDTF">2018-02-06T08:12:24Z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