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3" tabRatio="940" firstSheet="1" activeTab="12"/>
  </bookViews>
  <sheets>
    <sheet name="发展目标" sheetId="1" r:id="rId1"/>
    <sheet name="主要经济指标" sheetId="2" r:id="rId2"/>
    <sheet name="规模工业生产主要分类" sheetId="3" r:id="rId3"/>
    <sheet name="主要产业" sheetId="4" r:id="rId4"/>
    <sheet name="分县市区园区工业" sheetId="5" r:id="rId5"/>
    <sheet name="用电量" sheetId="6" r:id="rId6"/>
    <sheet name="交通运输" sheetId="7" r:id="rId7"/>
    <sheet name="固定资产投资" sheetId="8" r:id="rId8"/>
    <sheet name="商品房建设与销售" sheetId="9" r:id="rId9"/>
    <sheet name="国内贸易、旅游" sheetId="10" r:id="rId10"/>
    <sheet name="热点商品" sheetId="11" r:id="rId11"/>
    <sheet name="对外贸易" sheetId="12" r:id="rId12"/>
    <sheet name="财政金融" sheetId="13" r:id="rId13"/>
    <sheet name="人民生活和物价" sheetId="14" r:id="rId14"/>
    <sheet name="县市1" sheetId="15" r:id="rId15"/>
    <sheet name="县市2" sheetId="16" r:id="rId16"/>
    <sheet name="港区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/>
  <calcPr fullCalcOnLoad="1"/>
</workbook>
</file>

<file path=xl/sharedStrings.xml><?xml version="1.0" encoding="utf-8"?>
<sst xmlns="http://schemas.openxmlformats.org/spreadsheetml/2006/main" count="524" uniqueCount="328">
  <si>
    <r>
      <rPr>
        <b/>
        <sz val="16"/>
        <rFont val="宋体"/>
        <family val="0"/>
      </rPr>
      <t>国家、湖南省、岳阳市</t>
    </r>
    <r>
      <rPr>
        <b/>
        <sz val="16"/>
        <rFont val="Times New Roman"/>
        <family val="1"/>
      </rPr>
      <t>2019</t>
    </r>
    <r>
      <rPr>
        <b/>
        <sz val="16"/>
        <rFont val="宋体"/>
        <family val="0"/>
      </rPr>
      <t>年度经济社会发展预期目标</t>
    </r>
  </si>
  <si>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</si>
  <si>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</si>
  <si>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r>
      <rPr>
        <sz val="12"/>
        <rFont val="宋体"/>
        <family val="0"/>
      </rPr>
      <t>国家</t>
    </r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</si>
  <si>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</si>
  <si>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</si>
  <si>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</si>
  <si>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</si>
  <si>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t>6%-6.5%</t>
  </si>
  <si>
    <t>7.5%—8%</t>
  </si>
  <si>
    <r>
      <rPr>
        <sz val="12"/>
        <rFont val="宋体"/>
        <family val="0"/>
      </rPr>
      <t>规模工业增加值</t>
    </r>
  </si>
  <si>
    <t>-</t>
  </si>
  <si>
    <r>
      <rPr>
        <sz val="12"/>
        <rFont val="宋体"/>
        <family val="0"/>
      </rPr>
      <t>固定资产投资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</si>
  <si>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</si>
  <si>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</si>
  <si>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t>稳中提质，国际收支基本平衡</t>
  </si>
  <si>
    <r>
      <rPr>
        <sz val="12"/>
        <rFont val="宋体"/>
        <family val="0"/>
      </rPr>
      <t>居民消费价格指数</t>
    </r>
  </si>
  <si>
    <r>
      <t>3%</t>
    </r>
    <r>
      <rPr>
        <sz val="11"/>
        <rFont val="宋体"/>
        <family val="0"/>
      </rPr>
      <t>左右</t>
    </r>
  </si>
  <si>
    <r>
      <t>3%</t>
    </r>
    <r>
      <rPr>
        <sz val="11"/>
        <rFont val="宋体"/>
        <family val="0"/>
      </rPr>
      <t>以内</t>
    </r>
  </si>
  <si>
    <r>
      <t>4%</t>
    </r>
    <r>
      <rPr>
        <sz val="11"/>
        <rFont val="宋体"/>
        <family val="0"/>
      </rPr>
      <t>（地方财政）</t>
    </r>
  </si>
  <si>
    <r>
      <rPr>
        <sz val="12"/>
        <rFont val="宋体"/>
        <family val="0"/>
      </rPr>
      <t>城乡居民收入</t>
    </r>
  </si>
  <si>
    <t>和经济增长基本同步</t>
  </si>
  <si>
    <r>
      <rPr>
        <sz val="12"/>
        <rFont val="宋体"/>
        <family val="0"/>
      </rPr>
      <t>新增城镇就业</t>
    </r>
  </si>
  <si>
    <r>
      <rPr>
        <sz val="12"/>
        <rFont val="宋体"/>
        <family val="0"/>
      </rPr>
      <t>万人</t>
    </r>
  </si>
  <si>
    <t>1100万人以上</t>
  </si>
  <si>
    <t>70万人</t>
  </si>
  <si>
    <t>城镇调查失业率</t>
  </si>
  <si>
    <t>4.5%以内</t>
  </si>
  <si>
    <r>
      <t>5%</t>
    </r>
    <r>
      <rPr>
        <sz val="11"/>
        <rFont val="宋体"/>
        <family val="0"/>
      </rPr>
      <t>以内</t>
    </r>
  </si>
  <si>
    <r>
      <rPr>
        <sz val="12"/>
        <rFont val="宋体"/>
        <family val="0"/>
      </rPr>
      <t>万元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能耗下降率</t>
    </r>
  </si>
  <si>
    <t>下降3%左右</t>
  </si>
  <si>
    <t>下降2.5%</t>
  </si>
  <si>
    <r>
      <rPr>
        <sz val="11"/>
        <rFont val="宋体"/>
        <family val="0"/>
      </rPr>
      <t>下降</t>
    </r>
    <r>
      <rPr>
        <sz val="11"/>
        <rFont val="Times New Roman"/>
        <family val="1"/>
      </rPr>
      <t>3.66%</t>
    </r>
  </si>
  <si>
    <t>主要指标</t>
  </si>
  <si>
    <t>单 位</t>
  </si>
  <si>
    <t>总量</t>
  </si>
  <si>
    <t>增 幅（%）</t>
  </si>
  <si>
    <t>生产总值</t>
  </si>
  <si>
    <t>亿元</t>
  </si>
  <si>
    <t xml:space="preserve">  第一产业</t>
  </si>
  <si>
    <t xml:space="preserve">  第二产业</t>
  </si>
  <si>
    <t xml:space="preserve">  第三产业</t>
  </si>
  <si>
    <t>一般公共预算收入</t>
  </si>
  <si>
    <t>一般公共预算支出</t>
  </si>
  <si>
    <t>全社会用电量</t>
  </si>
  <si>
    <t>亿千瓦时</t>
  </si>
  <si>
    <t xml:space="preserve">  工业用电量</t>
  </si>
  <si>
    <t>规模以上工业增加值</t>
  </si>
  <si>
    <t>—</t>
  </si>
  <si>
    <t>固定资产投资</t>
  </si>
  <si>
    <t xml:space="preserve">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</si>
  <si>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</si>
  <si>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</si>
  <si>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</si>
  <si>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</si>
  <si>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</si>
  <si>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>进出口总额</t>
  </si>
  <si>
    <t xml:space="preserve">  出口总额</t>
  </si>
  <si>
    <t xml:space="preserve">  进口总额</t>
  </si>
  <si>
    <t>实际利用内资</t>
  </si>
  <si>
    <t>实际利用外资</t>
  </si>
  <si>
    <t>亿美元</t>
  </si>
  <si>
    <t>金融机构存款余额</t>
  </si>
  <si>
    <t xml:space="preserve">  住户存款余额</t>
  </si>
  <si>
    <t>金融机构贷款余额</t>
  </si>
  <si>
    <t>居民消费价格总指数</t>
  </si>
  <si>
    <t>城镇居民人均可支配收入</t>
  </si>
  <si>
    <t>元</t>
  </si>
  <si>
    <t>农村居民人均可支配收入</t>
  </si>
  <si>
    <t>规模工业生产主要分类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</si>
  <si>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</si>
  <si>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>增幅(</t>
    </r>
    <r>
      <rPr>
        <b/>
        <sz val="14"/>
        <rFont val="宋体"/>
        <family val="0"/>
      </rPr>
      <t>%)</t>
    </r>
  </si>
  <si>
    <t>全市规模工业增加值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</si>
  <si>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</si>
  <si>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</si>
  <si>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</si>
  <si>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</si>
  <si>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</si>
  <si>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</si>
  <si>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</si>
  <si>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</si>
  <si>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</si>
  <si>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</si>
  <si>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</si>
  <si>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</si>
  <si>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</si>
  <si>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r>
      <t xml:space="preserve">指 </t>
    </r>
    <r>
      <rPr>
        <b/>
        <sz val="14"/>
        <color indexed="8"/>
        <rFont val="宋体"/>
        <family val="0"/>
      </rPr>
      <t xml:space="preserve">   </t>
    </r>
    <r>
      <rPr>
        <b/>
        <sz val="14"/>
        <color indexed="8"/>
        <rFont val="宋体"/>
        <family val="0"/>
      </rPr>
      <t>标</t>
    </r>
  </si>
  <si>
    <t>增幅(%)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</si>
  <si>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</si>
  <si>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</si>
  <si>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</si>
  <si>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</si>
  <si>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</si>
  <si>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</si>
  <si>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</si>
  <si>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</si>
  <si>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</si>
  <si>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</si>
  <si>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</si>
  <si>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</si>
  <si>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</si>
  <si>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</si>
  <si>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</si>
  <si>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岳阳高新技术产业园区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</si>
  <si>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</si>
  <si>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</si>
  <si>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</si>
  <si>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</si>
  <si>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</si>
  <si>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</si>
  <si>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用电量</t>
  </si>
  <si>
    <t>其中：工业用电量</t>
  </si>
  <si>
    <t>绝对量（万千瓦时）</t>
  </si>
  <si>
    <t>增幅（%）</t>
  </si>
  <si>
    <t>岳阳市</t>
  </si>
  <si>
    <t>市  直</t>
  </si>
  <si>
    <t>客户服务中心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</si>
  <si>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</si>
  <si>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</si>
  <si>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</si>
  <si>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</si>
  <si>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</si>
  <si>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</si>
  <si>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</si>
  <si>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</si>
  <si>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</si>
  <si>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>注：以上数据由市电业局提供。客户服务中心含岳阳楼区、经济技术开发区、南湖新区及部分企业数据。</t>
  </si>
  <si>
    <t>交通运输</t>
  </si>
  <si>
    <t>单位</t>
  </si>
  <si>
    <t>一、客运量总计</t>
  </si>
  <si>
    <t>万人</t>
  </si>
  <si>
    <t>1、全社会公路客运量</t>
  </si>
  <si>
    <t>2、全社会水路客运量</t>
  </si>
  <si>
    <t>二、旅客周转量总计</t>
  </si>
  <si>
    <t>万人公里</t>
  </si>
  <si>
    <t>1、全社会公路旅客周转量</t>
  </si>
  <si>
    <t>2、全社会水路旅客周转量</t>
  </si>
  <si>
    <t>三、货运量总计</t>
  </si>
  <si>
    <t>万吨</t>
  </si>
  <si>
    <t>1、全社会公路货运量</t>
  </si>
  <si>
    <t>2、全社会水路货运量</t>
  </si>
  <si>
    <t>四、货物周转量总计</t>
  </si>
  <si>
    <t>万吨公里</t>
  </si>
  <si>
    <t>1、全社会公路货物周转量</t>
  </si>
  <si>
    <t>2、全社会水路货物周转量</t>
  </si>
  <si>
    <t>五、主要港口货物吞吐量</t>
  </si>
  <si>
    <t xml:space="preserve">        主要港口集装箱(TEU)</t>
  </si>
  <si>
    <t>箱</t>
  </si>
  <si>
    <t>注：以上数据由市交通运输局提供。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</si>
  <si>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</si>
  <si>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</si>
  <si>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</si>
  <si>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</si>
  <si>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</si>
  <si>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</si>
  <si>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</si>
  <si>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</si>
  <si>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</si>
  <si>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</si>
  <si>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</si>
  <si>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</si>
  <si>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</si>
  <si>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</si>
  <si>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</si>
  <si>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</si>
  <si>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</si>
  <si>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</si>
  <si>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</si>
  <si>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</si>
  <si>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</si>
  <si>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</si>
  <si>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</si>
  <si>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</si>
  <si>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</si>
  <si>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</si>
  <si>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</si>
  <si>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商品房建设与销售</t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</si>
  <si>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</si>
  <si>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</si>
  <si>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</si>
  <si>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</si>
  <si>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</si>
  <si>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</si>
  <si>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</si>
  <si>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</si>
  <si>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</si>
  <si>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</si>
  <si>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</si>
  <si>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</si>
  <si>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</si>
  <si>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</si>
  <si>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</si>
  <si>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</si>
  <si>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</si>
  <si>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</si>
  <si>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</si>
  <si>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r>
      <t>2</t>
    </r>
    <r>
      <rPr>
        <b/>
        <sz val="14"/>
        <rFont val="宋体"/>
        <family val="0"/>
      </rPr>
      <t>.旅游经济</t>
    </r>
  </si>
  <si>
    <t>旅游总人数</t>
  </si>
  <si>
    <t>万人次</t>
  </si>
  <si>
    <t>入境总人数</t>
  </si>
  <si>
    <t>旅游总收入</t>
  </si>
  <si>
    <t>旅游创汇</t>
  </si>
  <si>
    <t>注：以上部分数据由市文化旅游广电局提供。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</si>
  <si>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</si>
  <si>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</si>
  <si>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</si>
  <si>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</si>
  <si>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</si>
  <si>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</si>
  <si>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</si>
  <si>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</si>
  <si>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</si>
  <si>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</si>
  <si>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</si>
  <si>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</si>
  <si>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</si>
  <si>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</si>
  <si>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</si>
  <si>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</si>
  <si>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</si>
  <si>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</si>
  <si>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</si>
  <si>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</si>
  <si>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</si>
  <si>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</si>
  <si>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</si>
  <si>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</si>
  <si>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</si>
  <si>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</si>
  <si>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对外贸易</t>
  </si>
  <si>
    <t xml:space="preserve">    出口总额</t>
  </si>
  <si>
    <t xml:space="preserve">    进口总额</t>
  </si>
  <si>
    <t>运输方式</t>
  </si>
  <si>
    <t xml:space="preserve">    水路运输</t>
  </si>
  <si>
    <t xml:space="preserve">    铁路运输</t>
  </si>
  <si>
    <t xml:space="preserve">    公路运输</t>
  </si>
  <si>
    <t xml:space="preserve">    航空运输</t>
  </si>
  <si>
    <t>贸易方式</t>
  </si>
  <si>
    <t>注：以上数据由岳阳海关提供。</t>
  </si>
  <si>
    <t>财政金融</t>
  </si>
  <si>
    <t>单位：亿元；%</t>
  </si>
  <si>
    <r>
      <t xml:space="preserve"> 指   </t>
    </r>
    <r>
      <rPr>
        <b/>
        <sz val="14"/>
        <rFont val="宋体"/>
        <family val="0"/>
      </rPr>
      <t xml:space="preserve"> 标</t>
    </r>
  </si>
  <si>
    <t>本月</t>
  </si>
  <si>
    <t>1-本月</t>
  </si>
  <si>
    <t xml:space="preserve">    其中：税收收入</t>
  </si>
  <si>
    <r>
      <t xml:space="preserve">        “上划</t>
    </r>
    <r>
      <rPr>
        <sz val="14"/>
        <color indexed="17"/>
        <rFont val="宋体"/>
        <family val="0"/>
      </rPr>
      <t>中央</t>
    </r>
    <r>
      <rPr>
        <sz val="14"/>
        <rFont val="宋体"/>
        <family val="0"/>
      </rPr>
      <t>”收入</t>
    </r>
  </si>
  <si>
    <t>指标</t>
  </si>
  <si>
    <t>本月余额</t>
  </si>
  <si>
    <t>年初余额</t>
  </si>
  <si>
    <t>同比增幅</t>
  </si>
  <si>
    <t xml:space="preserve">    住户存款</t>
  </si>
  <si>
    <t xml:space="preserve">    非金融企业存款</t>
  </si>
  <si>
    <t xml:space="preserve">    财政性存款</t>
  </si>
  <si>
    <t xml:space="preserve">    机关团体存款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</si>
  <si>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</si>
  <si>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</si>
  <si>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</si>
  <si>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</si>
  <si>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人民生活和物价</t>
  </si>
  <si>
    <t>单位：%</t>
  </si>
  <si>
    <t>指       标</t>
  </si>
  <si>
    <t>上月=100</t>
  </si>
  <si>
    <t>上年同月=100</t>
  </si>
  <si>
    <t>上年同期=100</t>
  </si>
  <si>
    <t>1、居民消费价格指数（%）</t>
  </si>
  <si>
    <t xml:space="preserve">    食品烟酒类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</si>
  <si>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</si>
  <si>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居住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</si>
  <si>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生活用品及服务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</si>
  <si>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交通和通信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</si>
  <si>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教育文化和娱乐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</si>
  <si>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医疗保健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</si>
  <si>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其他用品和服务</t>
    </r>
  </si>
  <si>
    <t>2、商品零售价格总指数（%）</t>
  </si>
  <si>
    <t>注：以上数据由国家统计局岳阳调查队提供。</t>
  </si>
  <si>
    <t>规模工业增加值</t>
  </si>
  <si>
    <t>一般公共预算地方收入</t>
  </si>
  <si>
    <t>增幅
（%）</t>
  </si>
  <si>
    <t>排位</t>
  </si>
  <si>
    <t>岳阳楼区</t>
  </si>
  <si>
    <t>经济技术
开发区</t>
  </si>
  <si>
    <t>南湖新区</t>
  </si>
  <si>
    <t xml:space="preserve"> </t>
  </si>
  <si>
    <t>全口径财政总收入</t>
  </si>
  <si>
    <t>城陵矶国际港务集团集装箱吞吐量</t>
  </si>
  <si>
    <t>万标箱</t>
  </si>
  <si>
    <t>金融机构本外币各项存款余额</t>
  </si>
  <si>
    <t>一般公共预算收入</t>
  </si>
  <si>
    <t xml:space="preserve">          非税收入</t>
  </si>
  <si>
    <t>1、一般公共预算收入</t>
  </si>
  <si>
    <t xml:space="preserve">   一般公共预算地方收入</t>
  </si>
  <si>
    <t>排名</t>
  </si>
  <si>
    <r>
      <t>2019年1—6</t>
    </r>
    <r>
      <rPr>
        <b/>
        <sz val="20"/>
        <rFont val="宋体"/>
        <family val="0"/>
      </rPr>
      <t>月岳阳市各县（市）区主要经济指标（二）</t>
    </r>
  </si>
  <si>
    <r>
      <t xml:space="preserve">绝对额
</t>
    </r>
    <r>
      <rPr>
        <b/>
        <sz val="10"/>
        <rFont val="宋体"/>
        <family val="0"/>
      </rPr>
      <t>（元）</t>
    </r>
  </si>
  <si>
    <t>增速    
(%)</t>
  </si>
  <si>
    <t>绝对额
（元）</t>
  </si>
  <si>
    <t xml:space="preserve">  一般贸易</t>
  </si>
  <si>
    <t xml:space="preserve">  进料对口</t>
  </si>
  <si>
    <t xml:space="preserve">  保税仓库货物</t>
  </si>
  <si>
    <t xml:space="preserve">  货样广告品</t>
  </si>
  <si>
    <t xml:space="preserve">  其他进出口免费</t>
  </si>
  <si>
    <t xml:space="preserve">  区内来料加工</t>
  </si>
  <si>
    <t xml:space="preserve">  区内物流货物</t>
  </si>
  <si>
    <t xml:space="preserve">  境外设备进区</t>
  </si>
  <si>
    <t>/</t>
  </si>
  <si>
    <t>1-6月城陵矶新港区主要经济指标完成情况表</t>
  </si>
  <si>
    <t>全社会消费品零售总额</t>
  </si>
  <si>
    <t>亿元</t>
  </si>
  <si>
    <t>注：港务集团公司吞吐量含岳阳新港公司和长沙集星公司。</t>
  </si>
  <si>
    <t>单位：亿元;%</t>
  </si>
  <si>
    <t>第一产业</t>
  </si>
  <si>
    <t>第二产业</t>
  </si>
  <si>
    <t>第三产业</t>
  </si>
  <si>
    <t>位次</t>
  </si>
  <si>
    <t>经济技术开发区</t>
  </si>
  <si>
    <t>一般公共预算收入</t>
  </si>
  <si>
    <t>一般公共预算收入</t>
  </si>
  <si>
    <t xml:space="preserve">  一般公共预算地方收入</t>
  </si>
  <si>
    <t xml:space="preserve">  一般公共预算地方收入</t>
  </si>
  <si>
    <r>
      <t>注：</t>
    </r>
    <r>
      <rPr>
        <sz val="10"/>
        <rFont val="宋体"/>
        <family val="0"/>
      </rPr>
      <t>以上数据由市财政局、市人民银行提供。</t>
    </r>
  </si>
  <si>
    <t>─</t>
  </si>
  <si>
    <t>2019年1-6月岳阳市各县（市）区主要经济指标（一）</t>
  </si>
  <si>
    <t>1-6月岳阳市主要经济指标完成情况表</t>
  </si>
  <si>
    <t>GDP</t>
  </si>
  <si>
    <t>亿元</t>
  </si>
  <si>
    <t>—</t>
  </si>
  <si>
    <t>电子信息制造业</t>
  </si>
  <si>
    <t>2、一般公共预算支出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</si>
</sst>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_ "/>
    <numFmt numFmtId="179" formatCode="0.00_ "/>
    <numFmt numFmtId="180" formatCode="0.0_);[Red]\(0.0\)"/>
    <numFmt numFmtId="181" formatCode="0.0"/>
    <numFmt numFmtId="182" formatCode="0_ "/>
    <numFmt numFmtId="183" formatCode="0.00_);[Red]\(0.00\)"/>
    <numFmt numFmtId="184" formatCode="0_);[Red]\(0\)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_ "/>
    <numFmt numFmtId="191" formatCode="#,##0.0_ "/>
    <numFmt numFmtId="192" formatCode="0.00_);\(0.00\)"/>
    <numFmt numFmtId="193" formatCode="\(0\)"/>
    <numFmt numFmtId="194" formatCode="\(0.00\)"/>
    <numFmt numFmtId="195" formatCode="\(0.0_)"/>
    <numFmt numFmtId="196" formatCode="\(0.0\)"/>
    <numFmt numFmtId="197" formatCode="0.00;_哿"/>
    <numFmt numFmtId="198" formatCode="0.0;_哿"/>
    <numFmt numFmtId="199" formatCode="0;_哿"/>
    <numFmt numFmtId="200" formatCode="0.000"/>
    <numFmt numFmtId="201" formatCode="0.0000"/>
    <numFmt numFmtId="202" formatCode="0.000_ "/>
  </numFmts>
  <fonts count="9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0"/>
      <name val="宋体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0"/>
      <name val="宋体"/>
      <family val="0"/>
    </font>
    <font>
      <b/>
      <sz val="18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16"/>
      <name val="Times New Roman"/>
      <family val="1"/>
    </font>
    <font>
      <sz val="9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12"/>
      <name val="Times New Roman"/>
      <family val="1"/>
    </font>
    <font>
      <sz val="14"/>
      <name val="仿宋_GB2312"/>
      <family val="3"/>
    </font>
    <font>
      <b/>
      <sz val="20"/>
      <name val="宋体"/>
      <family val="0"/>
    </font>
    <font>
      <sz val="10"/>
      <name val="Helv"/>
      <family val="2"/>
    </font>
    <font>
      <b/>
      <sz val="20"/>
      <name val="Times New Roman"/>
      <family val="1"/>
    </font>
    <font>
      <sz val="20"/>
      <name val="黑体"/>
      <family val="3"/>
    </font>
    <font>
      <sz val="9"/>
      <name val="Times New Roman"/>
      <family val="1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30"/>
      <name val="宋体"/>
      <family val="0"/>
    </font>
    <font>
      <b/>
      <sz val="10"/>
      <name val="MS Sans Serif"/>
      <family val="2"/>
    </font>
    <font>
      <sz val="10"/>
      <name val="Arial"/>
      <family val="2"/>
    </font>
    <font>
      <sz val="14"/>
      <color indexed="17"/>
      <name val="宋体"/>
      <family val="0"/>
    </font>
    <font>
      <sz val="16"/>
      <name val="宋体"/>
      <family val="0"/>
    </font>
    <font>
      <b/>
      <sz val="1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6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20"/>
      <color rgb="FFFF0000"/>
      <name val="宋体"/>
      <family val="0"/>
    </font>
    <font>
      <sz val="12"/>
      <color rgb="FFFF0000"/>
      <name val="宋体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sz val="10"/>
      <color rgb="FFFF0000"/>
      <name val="宋体"/>
      <family val="0"/>
    </font>
    <font>
      <sz val="16"/>
      <color theme="1"/>
      <name val="Times New Roman"/>
      <family val="1"/>
    </font>
    <font>
      <b/>
      <sz val="2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69" fillId="21" borderId="0" applyNumberFormat="0" applyBorder="0" applyAlignment="0" applyProtection="0"/>
    <xf numFmtId="0" fontId="70" fillId="0" borderId="4" applyNumberFormat="0" applyFill="0" applyAlignment="0" applyProtection="0"/>
    <xf numFmtId="176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71" fillId="22" borderId="5" applyNumberFormat="0" applyAlignment="0" applyProtection="0"/>
    <xf numFmtId="0" fontId="72" fillId="23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76" fillId="24" borderId="0" applyNumberFormat="0" applyBorder="0" applyAlignment="0" applyProtection="0"/>
    <xf numFmtId="0" fontId="77" fillId="22" borderId="8" applyNumberFormat="0" applyAlignment="0" applyProtection="0"/>
    <xf numFmtId="0" fontId="78" fillId="25" borderId="5" applyNumberFormat="0" applyAlignment="0" applyProtection="0"/>
    <xf numFmtId="0" fontId="36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24" fillId="32" borderId="9" applyNumberFormat="0" applyFont="0" applyAlignment="0" applyProtection="0"/>
  </cellStyleXfs>
  <cellXfs count="3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178" fontId="79" fillId="0" borderId="10" xfId="0" applyNumberFormat="1" applyFont="1" applyFill="1" applyBorder="1" applyAlignment="1">
      <alignment horizontal="center" vertical="center" wrapText="1"/>
    </xf>
    <xf numFmtId="179" fontId="79" fillId="0" borderId="10" xfId="0" applyNumberFormat="1" applyFont="1" applyBorder="1" applyAlignment="1">
      <alignment horizontal="center" vertical="center" wrapText="1"/>
    </xf>
    <xf numFmtId="178" fontId="79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51" applyFont="1">
      <alignment/>
      <protection/>
    </xf>
    <xf numFmtId="0" fontId="0" fillId="0" borderId="0" xfId="51" applyFont="1">
      <alignment/>
      <protection/>
    </xf>
    <xf numFmtId="0" fontId="0" fillId="0" borderId="0" xfId="51" applyFont="1" applyAlignment="1">
      <alignment horizontal="center"/>
      <protection/>
    </xf>
    <xf numFmtId="0" fontId="15" fillId="0" borderId="0" xfId="51" applyFont="1" applyAlignment="1">
      <alignment horizontal="center" vertical="center"/>
      <protection/>
    </xf>
    <xf numFmtId="0" fontId="16" fillId="0" borderId="12" xfId="51" applyFont="1" applyBorder="1" applyAlignment="1">
      <alignment horizontal="center" vertical="center"/>
      <protection/>
    </xf>
    <xf numFmtId="0" fontId="16" fillId="0" borderId="10" xfId="51" applyFont="1" applyBorder="1" applyAlignment="1">
      <alignment horizontal="center" vertical="center"/>
      <protection/>
    </xf>
    <xf numFmtId="181" fontId="16" fillId="0" borderId="10" xfId="51" applyNumberFormat="1" applyFont="1" applyBorder="1" applyAlignment="1">
      <alignment horizontal="center" vertical="center" wrapText="1"/>
      <protection/>
    </xf>
    <xf numFmtId="0" fontId="16" fillId="0" borderId="11" xfId="51" applyFont="1" applyBorder="1" applyAlignment="1">
      <alignment horizontal="center" vertical="center" wrapText="1"/>
      <protection/>
    </xf>
    <xf numFmtId="0" fontId="3" fillId="0" borderId="12" xfId="51" applyFont="1" applyBorder="1" applyAlignment="1">
      <alignment vertical="center"/>
      <protection/>
    </xf>
    <xf numFmtId="0" fontId="3" fillId="0" borderId="10" xfId="51" applyFont="1" applyBorder="1" applyAlignment="1">
      <alignment horizontal="center" vertical="center"/>
      <protection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0" fillId="0" borderId="0" xfId="0" applyFont="1" applyAlignment="1">
      <alignment horizont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178" fontId="20" fillId="0" borderId="0" xfId="0" applyNumberFormat="1" applyFont="1" applyBorder="1" applyAlignment="1">
      <alignment horizontal="center" vertical="center" wrapText="1"/>
    </xf>
    <xf numFmtId="178" fontId="20" fillId="0" borderId="13" xfId="0" applyNumberFormat="1" applyFont="1" applyBorder="1" applyAlignment="1">
      <alignment horizontal="center" vertical="center" wrapText="1"/>
    </xf>
    <xf numFmtId="57" fontId="20" fillId="0" borderId="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182" fontId="8" fillId="0" borderId="10" xfId="55" applyNumberFormat="1" applyFont="1" applyFill="1" applyBorder="1" applyAlignment="1">
      <alignment horizontal="center" vertical="center"/>
      <protection/>
    </xf>
    <xf numFmtId="178" fontId="6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179" fontId="18" fillId="0" borderId="0" xfId="0" applyNumberFormat="1" applyFont="1" applyBorder="1" applyAlignment="1">
      <alignment wrapText="1"/>
    </xf>
    <xf numFmtId="178" fontId="18" fillId="0" borderId="0" xfId="0" applyNumberFormat="1" applyFont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178" fontId="7" fillId="0" borderId="11" xfId="0" applyNumberFormat="1" applyFont="1" applyBorder="1" applyAlignment="1">
      <alignment horizontal="center" vertical="center" wrapText="1"/>
    </xf>
    <xf numFmtId="183" fontId="6" fillId="0" borderId="10" xfId="0" applyNumberFormat="1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182" fontId="8" fillId="0" borderId="11" xfId="55" applyNumberFormat="1" applyFont="1" applyFill="1" applyBorder="1" applyAlignment="1">
      <alignment horizontal="center" vertical="center"/>
      <protection/>
    </xf>
    <xf numFmtId="180" fontId="6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9" fillId="0" borderId="0" xfId="0" applyFont="1" applyAlignment="1">
      <alignment/>
    </xf>
    <xf numFmtId="0" fontId="23" fillId="0" borderId="0" xfId="0" applyFont="1" applyAlignment="1">
      <alignment horizontal="center"/>
    </xf>
    <xf numFmtId="0" fontId="80" fillId="0" borderId="0" xfId="0" applyFont="1" applyAlignment="1">
      <alignment horizontal="center" vertical="center"/>
    </xf>
    <xf numFmtId="0" fontId="79" fillId="34" borderId="12" xfId="0" applyFont="1" applyFill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182" fontId="79" fillId="0" borderId="10" xfId="0" applyNumberFormat="1" applyFont="1" applyBorder="1" applyAlignment="1">
      <alignment horizontal="center" vertical="center" wrapText="1"/>
    </xf>
    <xf numFmtId="182" fontId="79" fillId="0" borderId="11" xfId="0" applyNumberFormat="1" applyFont="1" applyBorder="1" applyAlignment="1">
      <alignment horizontal="center" vertical="center" wrapText="1"/>
    </xf>
    <xf numFmtId="178" fontId="22" fillId="0" borderId="0" xfId="0" applyNumberFormat="1" applyFont="1" applyBorder="1" applyAlignment="1">
      <alignment wrapText="1"/>
    </xf>
    <xf numFmtId="0" fontId="79" fillId="34" borderId="15" xfId="0" applyFont="1" applyFill="1" applyBorder="1" applyAlignment="1">
      <alignment horizontal="left" vertical="center"/>
    </xf>
    <xf numFmtId="178" fontId="7" fillId="0" borderId="16" xfId="0" applyNumberFormat="1" applyFont="1" applyBorder="1" applyAlignment="1">
      <alignment horizontal="right" vertical="center"/>
    </xf>
    <xf numFmtId="178" fontId="7" fillId="0" borderId="17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80" fillId="34" borderId="15" xfId="0" applyFont="1" applyFill="1" applyBorder="1" applyAlignment="1">
      <alignment horizontal="left" vertical="center"/>
    </xf>
    <xf numFmtId="178" fontId="6" fillId="0" borderId="18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79" fillId="34" borderId="19" xfId="0" applyFont="1" applyFill="1" applyBorder="1" applyAlignment="1">
      <alignment horizontal="left" vertical="center"/>
    </xf>
    <xf numFmtId="178" fontId="6" fillId="0" borderId="20" xfId="0" applyNumberFormat="1" applyFont="1" applyBorder="1" applyAlignment="1">
      <alignment horizontal="right" vertical="center"/>
    </xf>
    <xf numFmtId="178" fontId="6" fillId="0" borderId="13" xfId="0" applyNumberFormat="1" applyFont="1" applyBorder="1" applyAlignment="1">
      <alignment horizontal="right" vertical="center"/>
    </xf>
    <xf numFmtId="0" fontId="81" fillId="0" borderId="0" xfId="0" applyFont="1" applyAlignment="1">
      <alignment vertical="center"/>
    </xf>
    <xf numFmtId="180" fontId="0" fillId="0" borderId="0" xfId="0" applyNumberFormat="1" applyFont="1" applyAlignment="1">
      <alignment/>
    </xf>
    <xf numFmtId="0" fontId="24" fillId="0" borderId="0" xfId="0" applyFont="1" applyAlignment="1">
      <alignment/>
    </xf>
    <xf numFmtId="180" fontId="24" fillId="0" borderId="0" xfId="0" applyNumberFormat="1" applyFont="1" applyAlignment="1">
      <alignment/>
    </xf>
    <xf numFmtId="0" fontId="80" fillId="0" borderId="0" xfId="0" applyFont="1" applyAlignment="1">
      <alignment/>
    </xf>
    <xf numFmtId="0" fontId="82" fillId="0" borderId="0" xfId="0" applyFont="1" applyFill="1" applyBorder="1" applyAlignment="1">
      <alignment horizontal="right" vertical="center"/>
    </xf>
    <xf numFmtId="0" fontId="79" fillId="34" borderId="12" xfId="0" applyFont="1" applyFill="1" applyBorder="1" applyAlignment="1">
      <alignment horizontal="center" vertical="center"/>
    </xf>
    <xf numFmtId="180" fontId="79" fillId="34" borderId="11" xfId="0" applyNumberFormat="1" applyFont="1" applyFill="1" applyBorder="1" applyAlignment="1">
      <alignment horizontal="center" vertical="center" wrapText="1"/>
    </xf>
    <xf numFmtId="0" fontId="79" fillId="34" borderId="15" xfId="0" applyFont="1" applyFill="1" applyBorder="1" applyAlignment="1">
      <alignment vertical="center"/>
    </xf>
    <xf numFmtId="178" fontId="2" fillId="0" borderId="0" xfId="0" applyNumberFormat="1" applyFont="1" applyAlignment="1">
      <alignment/>
    </xf>
    <xf numFmtId="0" fontId="80" fillId="34" borderId="15" xfId="0" applyFont="1" applyFill="1" applyBorder="1" applyAlignment="1">
      <alignment vertical="center"/>
    </xf>
    <xf numFmtId="2" fontId="6" fillId="34" borderId="18" xfId="0" applyNumberFormat="1" applyFont="1" applyFill="1" applyBorder="1" applyAlignment="1">
      <alignment horizontal="right" vertical="center"/>
    </xf>
    <xf numFmtId="2" fontId="6" fillId="34" borderId="0" xfId="0" applyNumberFormat="1" applyFont="1" applyFill="1" applyBorder="1" applyAlignment="1">
      <alignment horizontal="right" vertical="center"/>
    </xf>
    <xf numFmtId="178" fontId="6" fillId="34" borderId="0" xfId="0" applyNumberFormat="1" applyFont="1" applyFill="1" applyBorder="1" applyAlignment="1">
      <alignment horizontal="right" vertical="center"/>
    </xf>
    <xf numFmtId="0" fontId="80" fillId="0" borderId="15" xfId="0" applyFont="1" applyFill="1" applyBorder="1" applyAlignment="1">
      <alignment vertical="center"/>
    </xf>
    <xf numFmtId="0" fontId="79" fillId="34" borderId="19" xfId="0" applyFont="1" applyFill="1" applyBorder="1" applyAlignment="1">
      <alignment vertical="center"/>
    </xf>
    <xf numFmtId="184" fontId="79" fillId="34" borderId="10" xfId="0" applyNumberFormat="1" applyFont="1" applyFill="1" applyBorder="1" applyAlignment="1">
      <alignment horizontal="center" vertical="center"/>
    </xf>
    <xf numFmtId="184" fontId="79" fillId="34" borderId="12" xfId="0" applyNumberFormat="1" applyFont="1" applyFill="1" applyBorder="1" applyAlignment="1">
      <alignment horizontal="center" vertical="center"/>
    </xf>
    <xf numFmtId="180" fontId="79" fillId="34" borderId="11" xfId="0" applyNumberFormat="1" applyFont="1" applyFill="1" applyBorder="1" applyAlignment="1">
      <alignment horizontal="center" vertical="center"/>
    </xf>
    <xf numFmtId="0" fontId="79" fillId="34" borderId="21" xfId="0" applyFont="1" applyFill="1" applyBorder="1" applyAlignment="1">
      <alignment vertical="center"/>
    </xf>
    <xf numFmtId="2" fontId="7" fillId="34" borderId="18" xfId="0" applyNumberFormat="1" applyFont="1" applyFill="1" applyBorder="1" applyAlignment="1">
      <alignment horizontal="right" vertical="center"/>
    </xf>
    <xf numFmtId="2" fontId="7" fillId="34" borderId="0" xfId="0" applyNumberFormat="1" applyFont="1" applyFill="1" applyBorder="1" applyAlignment="1">
      <alignment horizontal="right" vertical="center"/>
    </xf>
    <xf numFmtId="178" fontId="7" fillId="34" borderId="0" xfId="0" applyNumberFormat="1" applyFont="1" applyFill="1" applyBorder="1" applyAlignment="1">
      <alignment horizontal="right" vertical="center"/>
    </xf>
    <xf numFmtId="0" fontId="80" fillId="34" borderId="19" xfId="0" applyFont="1" applyFill="1" applyBorder="1" applyAlignment="1">
      <alignment vertical="center"/>
    </xf>
    <xf numFmtId="180" fontId="80" fillId="0" borderId="0" xfId="0" applyNumberFormat="1" applyFont="1" applyAlignment="1">
      <alignment/>
    </xf>
    <xf numFmtId="0" fontId="23" fillId="0" borderId="0" xfId="0" applyFont="1" applyAlignment="1">
      <alignment/>
    </xf>
    <xf numFmtId="180" fontId="23" fillId="0" borderId="0" xfId="0" applyNumberFormat="1" applyFont="1" applyAlignment="1">
      <alignment horizontal="center"/>
    </xf>
    <xf numFmtId="2" fontId="80" fillId="0" borderId="22" xfId="0" applyNumberFormat="1" applyFont="1" applyBorder="1" applyAlignment="1">
      <alignment/>
    </xf>
    <xf numFmtId="180" fontId="7" fillId="0" borderId="17" xfId="0" applyNumberFormat="1" applyFont="1" applyFill="1" applyBorder="1" applyAlignment="1">
      <alignment horizontal="right" vertical="center"/>
    </xf>
    <xf numFmtId="2" fontId="80" fillId="0" borderId="23" xfId="0" applyNumberFormat="1" applyFont="1" applyBorder="1" applyAlignment="1">
      <alignment/>
    </xf>
    <xf numFmtId="181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81" fontId="80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2" fontId="80" fillId="0" borderId="24" xfId="0" applyNumberFormat="1" applyFont="1" applyBorder="1" applyAlignment="1">
      <alignment/>
    </xf>
    <xf numFmtId="181" fontId="80" fillId="0" borderId="13" xfId="0" applyNumberFormat="1" applyFont="1" applyBorder="1" applyAlignment="1">
      <alignment/>
    </xf>
    <xf numFmtId="0" fontId="81" fillId="0" borderId="0" xfId="0" applyFont="1" applyAlignment="1">
      <alignment/>
    </xf>
    <xf numFmtId="2" fontId="8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top" wrapText="1"/>
    </xf>
    <xf numFmtId="0" fontId="80" fillId="0" borderId="0" xfId="0" applyFont="1" applyBorder="1" applyAlignment="1">
      <alignment horizontal="center" vertical="top" wrapText="1"/>
    </xf>
    <xf numFmtId="0" fontId="79" fillId="33" borderId="25" xfId="0" applyFont="1" applyFill="1" applyBorder="1" applyAlignment="1">
      <alignment horizontal="center" vertical="center" wrapText="1"/>
    </xf>
    <xf numFmtId="0" fontId="79" fillId="0" borderId="10" xfId="48" applyFont="1" applyFill="1" applyBorder="1" applyAlignment="1" applyProtection="1">
      <alignment horizontal="center" vertical="center"/>
      <protection locked="0"/>
    </xf>
    <xf numFmtId="0" fontId="79" fillId="0" borderId="11" xfId="48" applyFont="1" applyFill="1" applyBorder="1" applyAlignment="1" applyProtection="1">
      <alignment horizontal="center" vertical="center"/>
      <protection locked="0"/>
    </xf>
    <xf numFmtId="0" fontId="80" fillId="33" borderId="26" xfId="0" applyFont="1" applyFill="1" applyBorder="1" applyAlignment="1">
      <alignment horizontal="left" vertical="center" wrapText="1"/>
    </xf>
    <xf numFmtId="2" fontId="6" fillId="33" borderId="27" xfId="0" applyNumberFormat="1" applyFont="1" applyFill="1" applyBorder="1" applyAlignment="1">
      <alignment horizontal="right" vertical="center" wrapText="1"/>
    </xf>
    <xf numFmtId="181" fontId="6" fillId="33" borderId="17" xfId="0" applyNumberFormat="1" applyFont="1" applyFill="1" applyBorder="1" applyAlignment="1">
      <alignment horizontal="right" vertical="center" wrapText="1"/>
    </xf>
    <xf numFmtId="181" fontId="6" fillId="33" borderId="0" xfId="0" applyNumberFormat="1" applyFont="1" applyFill="1" applyBorder="1" applyAlignment="1">
      <alignment horizontal="right" vertical="center" wrapText="1"/>
    </xf>
    <xf numFmtId="0" fontId="80" fillId="33" borderId="28" xfId="0" applyFont="1" applyFill="1" applyBorder="1" applyAlignment="1">
      <alignment horizontal="left" vertical="center" wrapText="1"/>
    </xf>
    <xf numFmtId="2" fontId="6" fillId="33" borderId="29" xfId="0" applyNumberFormat="1" applyFont="1" applyFill="1" applyBorder="1" applyAlignment="1">
      <alignment horizontal="right" vertical="center" wrapText="1"/>
    </xf>
    <xf numFmtId="181" fontId="6" fillId="33" borderId="30" xfId="0" applyNumberFormat="1" applyFont="1" applyFill="1" applyBorder="1" applyAlignment="1">
      <alignment horizontal="right" vertical="center" wrapText="1"/>
    </xf>
    <xf numFmtId="0" fontId="10" fillId="0" borderId="0" xfId="48" applyFont="1" applyBorder="1" applyAlignment="1" applyProtection="1">
      <alignment horizontal="center" vertical="center"/>
      <protection locked="0"/>
    </xf>
    <xf numFmtId="0" fontId="82" fillId="0" borderId="0" xfId="48" applyFont="1" applyFill="1" applyBorder="1" applyProtection="1">
      <alignment/>
      <protection locked="0"/>
    </xf>
    <xf numFmtId="0" fontId="79" fillId="0" borderId="12" xfId="48" applyFont="1" applyBorder="1" applyAlignment="1" applyProtection="1">
      <alignment horizontal="center" vertical="center"/>
      <protection locked="0"/>
    </xf>
    <xf numFmtId="182" fontId="79" fillId="0" borderId="21" xfId="48" applyNumberFormat="1" applyFont="1" applyBorder="1" applyAlignment="1" applyProtection="1">
      <alignment horizontal="left" vertical="center" wrapText="1"/>
      <protection locked="0"/>
    </xf>
    <xf numFmtId="182" fontId="79" fillId="0" borderId="17" xfId="48" applyNumberFormat="1" applyFont="1" applyBorder="1" applyAlignment="1" applyProtection="1">
      <alignment horizontal="center" vertical="center" wrapText="1"/>
      <protection locked="0"/>
    </xf>
    <xf numFmtId="179" fontId="7" fillId="0" borderId="16" xfId="48" applyNumberFormat="1" applyFont="1" applyFill="1" applyBorder="1" applyAlignment="1" applyProtection="1">
      <alignment horizontal="right" vertical="center"/>
      <protection/>
    </xf>
    <xf numFmtId="178" fontId="7" fillId="0" borderId="17" xfId="48" applyNumberFormat="1" applyFont="1" applyFill="1" applyBorder="1" applyAlignment="1" applyProtection="1">
      <alignment horizontal="right" vertical="center"/>
      <protection/>
    </xf>
    <xf numFmtId="182" fontId="80" fillId="0" borderId="15" xfId="48" applyNumberFormat="1" applyFont="1" applyBorder="1" applyAlignment="1" applyProtection="1">
      <alignment vertical="center" wrapText="1"/>
      <protection locked="0"/>
    </xf>
    <xf numFmtId="182" fontId="80" fillId="0" borderId="0" xfId="48" applyNumberFormat="1" applyFont="1" applyBorder="1" applyAlignment="1" applyProtection="1">
      <alignment horizontal="center" vertical="center" wrapText="1"/>
      <protection locked="0"/>
    </xf>
    <xf numFmtId="179" fontId="6" fillId="0" borderId="18" xfId="48" applyNumberFormat="1" applyFont="1" applyFill="1" applyBorder="1" applyAlignment="1" applyProtection="1">
      <alignment horizontal="right" vertical="center"/>
      <protection/>
    </xf>
    <xf numFmtId="178" fontId="6" fillId="0" borderId="0" xfId="48" applyNumberFormat="1" applyFont="1" applyFill="1" applyBorder="1" applyAlignment="1" applyProtection="1">
      <alignment horizontal="right" vertical="center"/>
      <protection/>
    </xf>
    <xf numFmtId="182" fontId="80" fillId="0" borderId="15" xfId="48" applyNumberFormat="1" applyFont="1" applyBorder="1" applyAlignment="1" applyProtection="1">
      <alignment horizontal="center" vertical="center" wrapText="1"/>
      <protection locked="0"/>
    </xf>
    <xf numFmtId="182" fontId="80" fillId="0" borderId="15" xfId="48" applyNumberFormat="1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82" fontId="6" fillId="0" borderId="18" xfId="48" applyNumberFormat="1" applyFont="1" applyBorder="1" applyAlignment="1" applyProtection="1">
      <alignment horizontal="right" vertical="center" wrapText="1"/>
      <protection locked="0"/>
    </xf>
    <xf numFmtId="182" fontId="6" fillId="0" borderId="0" xfId="48" applyNumberFormat="1" applyFont="1" applyBorder="1" applyAlignment="1" applyProtection="1">
      <alignment horizontal="right" vertical="center" wrapText="1"/>
      <protection locked="0"/>
    </xf>
    <xf numFmtId="0" fontId="80" fillId="34" borderId="0" xfId="0" applyFont="1" applyFill="1" applyBorder="1" applyAlignment="1">
      <alignment horizontal="center" vertical="center"/>
    </xf>
    <xf numFmtId="179" fontId="6" fillId="0" borderId="18" xfId="0" applyNumberFormat="1" applyFont="1" applyBorder="1" applyAlignment="1">
      <alignment horizontal="right" vertical="center"/>
    </xf>
    <xf numFmtId="0" fontId="80" fillId="34" borderId="19" xfId="0" applyFont="1" applyFill="1" applyBorder="1" applyAlignment="1">
      <alignment horizontal="left" vertical="center"/>
    </xf>
    <xf numFmtId="0" fontId="80" fillId="34" borderId="13" xfId="0" applyFont="1" applyFill="1" applyBorder="1" applyAlignment="1">
      <alignment horizontal="center" vertical="center"/>
    </xf>
    <xf numFmtId="179" fontId="6" fillId="0" borderId="2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2" fillId="0" borderId="0" xfId="0" applyFont="1" applyAlignment="1">
      <alignment/>
    </xf>
    <xf numFmtId="0" fontId="84" fillId="0" borderId="0" xfId="0" applyFont="1" applyAlignment="1">
      <alignment/>
    </xf>
    <xf numFmtId="0" fontId="79" fillId="34" borderId="10" xfId="0" applyFont="1" applyFill="1" applyBorder="1" applyAlignment="1">
      <alignment horizontal="center" vertical="center"/>
    </xf>
    <xf numFmtId="0" fontId="79" fillId="34" borderId="11" xfId="0" applyFont="1" applyFill="1" applyBorder="1" applyAlignment="1">
      <alignment horizontal="center" vertical="center" wrapText="1"/>
    </xf>
    <xf numFmtId="0" fontId="79" fillId="0" borderId="21" xfId="0" applyFont="1" applyBorder="1" applyAlignment="1">
      <alignment vertical="center"/>
    </xf>
    <xf numFmtId="0" fontId="79" fillId="0" borderId="16" xfId="0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80" fillId="0" borderId="15" xfId="0" applyFont="1" applyBorder="1" applyAlignment="1">
      <alignment vertical="center"/>
    </xf>
    <xf numFmtId="0" fontId="80" fillId="0" borderId="18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79" fillId="0" borderId="15" xfId="0" applyFont="1" applyBorder="1" applyAlignment="1">
      <alignment vertical="center"/>
    </xf>
    <xf numFmtId="0" fontId="79" fillId="0" borderId="0" xfId="0" applyFont="1" applyBorder="1" applyAlignment="1">
      <alignment horizontal="center" vertical="center"/>
    </xf>
    <xf numFmtId="0" fontId="85" fillId="0" borderId="15" xfId="0" applyFont="1" applyBorder="1" applyAlignment="1">
      <alignment vertical="center"/>
    </xf>
    <xf numFmtId="0" fontId="85" fillId="0" borderId="0" xfId="0" applyFont="1" applyBorder="1" applyAlignment="1">
      <alignment horizontal="center" vertical="center"/>
    </xf>
    <xf numFmtId="0" fontId="86" fillId="0" borderId="19" xfId="0" applyFont="1" applyBorder="1" applyAlignment="1">
      <alignment vertical="center"/>
    </xf>
    <xf numFmtId="0" fontId="86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2" fillId="33" borderId="0" xfId="0" applyFont="1" applyFill="1" applyBorder="1" applyAlignment="1">
      <alignment horizontal="right" vertical="center"/>
    </xf>
    <xf numFmtId="0" fontId="79" fillId="34" borderId="14" xfId="0" applyFont="1" applyFill="1" applyBorder="1" applyAlignment="1">
      <alignment horizontal="center" vertical="center"/>
    </xf>
    <xf numFmtId="49" fontId="79" fillId="34" borderId="17" xfId="0" applyNumberFormat="1" applyFont="1" applyFill="1" applyBorder="1" applyAlignment="1">
      <alignment horizontal="left" vertical="center"/>
    </xf>
    <xf numFmtId="181" fontId="6" fillId="34" borderId="18" xfId="0" applyNumberFormat="1" applyFont="1" applyFill="1" applyBorder="1" applyAlignment="1">
      <alignment horizontal="right" vertical="center"/>
    </xf>
    <xf numFmtId="49" fontId="80" fillId="34" borderId="0" xfId="0" applyNumberFormat="1" applyFont="1" applyFill="1" applyBorder="1" applyAlignment="1">
      <alignment horizontal="left" vertical="center"/>
    </xf>
    <xf numFmtId="49" fontId="80" fillId="34" borderId="13" xfId="0" applyNumberFormat="1" applyFont="1" applyFill="1" applyBorder="1" applyAlignment="1">
      <alignment horizontal="left" vertical="center"/>
    </xf>
    <xf numFmtId="0" fontId="79" fillId="0" borderId="12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79" fillId="0" borderId="22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9" fillId="0" borderId="15" xfId="0" applyFont="1" applyBorder="1" applyAlignment="1">
      <alignment horizontal="left" vertical="center"/>
    </xf>
    <xf numFmtId="0" fontId="79" fillId="0" borderId="18" xfId="0" applyFont="1" applyBorder="1" applyAlignment="1">
      <alignment horizontal="center" vertical="center"/>
    </xf>
    <xf numFmtId="179" fontId="6" fillId="0" borderId="16" xfId="0" applyNumberFormat="1" applyFont="1" applyBorder="1" applyAlignment="1">
      <alignment horizontal="right" vertical="center"/>
    </xf>
    <xf numFmtId="178" fontId="6" fillId="0" borderId="17" xfId="0" applyNumberFormat="1" applyFont="1" applyBorder="1" applyAlignment="1">
      <alignment horizontal="right" vertical="center"/>
    </xf>
    <xf numFmtId="0" fontId="80" fillId="0" borderId="15" xfId="0" applyFont="1" applyBorder="1" applyAlignment="1">
      <alignment horizontal="left" vertical="center"/>
    </xf>
    <xf numFmtId="0" fontId="80" fillId="0" borderId="19" xfId="0" applyFont="1" applyBorder="1" applyAlignment="1">
      <alignment vertical="center"/>
    </xf>
    <xf numFmtId="0" fontId="80" fillId="0" borderId="24" xfId="0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82" fontId="7" fillId="0" borderId="16" xfId="0" applyNumberFormat="1" applyFont="1" applyFill="1" applyBorder="1" applyAlignment="1">
      <alignment horizontal="right" vertical="center" wrapText="1"/>
    </xf>
    <xf numFmtId="178" fontId="7" fillId="0" borderId="17" xfId="0" applyNumberFormat="1" applyFont="1" applyFill="1" applyBorder="1" applyAlignment="1">
      <alignment horizontal="right" vertical="center" wrapText="1"/>
    </xf>
    <xf numFmtId="182" fontId="7" fillId="0" borderId="17" xfId="0" applyNumberFormat="1" applyFont="1" applyFill="1" applyBorder="1" applyAlignment="1">
      <alignment horizontal="right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82" fontId="6" fillId="0" borderId="16" xfId="0" applyNumberFormat="1" applyFont="1" applyFill="1" applyBorder="1" applyAlignment="1">
      <alignment horizontal="right" vertical="center" wrapText="1"/>
    </xf>
    <xf numFmtId="178" fontId="6" fillId="0" borderId="17" xfId="0" applyNumberFormat="1" applyFont="1" applyFill="1" applyBorder="1" applyAlignment="1">
      <alignment horizontal="right" vertical="center" wrapText="1"/>
    </xf>
    <xf numFmtId="182" fontId="6" fillId="0" borderId="17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182" fontId="6" fillId="0" borderId="11" xfId="0" applyNumberFormat="1" applyFont="1" applyFill="1" applyBorder="1" applyAlignment="1">
      <alignment horizontal="right" vertical="center" wrapText="1"/>
    </xf>
    <xf numFmtId="178" fontId="6" fillId="0" borderId="14" xfId="0" applyNumberFormat="1" applyFont="1" applyFill="1" applyBorder="1" applyAlignment="1">
      <alignment horizontal="right" vertical="center" wrapText="1"/>
    </xf>
    <xf numFmtId="182" fontId="6" fillId="0" borderId="1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0" fontId="82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178" fontId="7" fillId="0" borderId="1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29" fillId="0" borderId="0" xfId="0" applyFont="1" applyAlignment="1">
      <alignment/>
    </xf>
    <xf numFmtId="0" fontId="1" fillId="0" borderId="0" xfId="0" applyFont="1" applyAlignment="1">
      <alignment horizontal="center"/>
    </xf>
    <xf numFmtId="0" fontId="3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32" fillId="0" borderId="13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right" vertical="center" wrapText="1"/>
    </xf>
    <xf numFmtId="49" fontId="34" fillId="0" borderId="21" xfId="0" applyNumberFormat="1" applyFont="1" applyBorder="1" applyAlignment="1">
      <alignment horizontal="center" vertical="center" wrapText="1"/>
    </xf>
    <xf numFmtId="183" fontId="34" fillId="0" borderId="11" xfId="0" applyNumberFormat="1" applyFont="1" applyBorder="1" applyAlignment="1">
      <alignment horizontal="center" vertical="center"/>
    </xf>
    <xf numFmtId="178" fontId="6" fillId="0" borderId="1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5" fillId="0" borderId="15" xfId="0" applyNumberFormat="1" applyFont="1" applyBorder="1" applyAlignment="1">
      <alignment horizontal="center" vertical="center"/>
    </xf>
    <xf numFmtId="49" fontId="35" fillId="0" borderId="19" xfId="0" applyNumberFormat="1" applyFont="1" applyBorder="1" applyAlignment="1">
      <alignment horizontal="center" vertical="center"/>
    </xf>
    <xf numFmtId="178" fontId="6" fillId="0" borderId="20" xfId="0" applyNumberFormat="1" applyFont="1" applyBorder="1" applyAlignment="1">
      <alignment horizontal="center" vertical="center"/>
    </xf>
    <xf numFmtId="0" fontId="23" fillId="34" borderId="0" xfId="0" applyFont="1" applyFill="1" applyAlignment="1">
      <alignment/>
    </xf>
    <xf numFmtId="0" fontId="0" fillId="34" borderId="0" xfId="0" applyFont="1" applyFill="1" applyAlignment="1">
      <alignment/>
    </xf>
    <xf numFmtId="178" fontId="5" fillId="0" borderId="11" xfId="0" applyNumberFormat="1" applyFont="1" applyBorder="1" applyAlignment="1">
      <alignment horizontal="center" vertical="center"/>
    </xf>
    <xf numFmtId="0" fontId="79" fillId="0" borderId="21" xfId="0" applyFont="1" applyBorder="1" applyAlignment="1">
      <alignment horizontal="left" vertical="center"/>
    </xf>
    <xf numFmtId="0" fontId="15" fillId="0" borderId="0" xfId="51" applyFont="1" applyBorder="1" applyAlignment="1">
      <alignment horizontal="center" vertical="center"/>
      <protection/>
    </xf>
    <xf numFmtId="0" fontId="3" fillId="0" borderId="12" xfId="51" applyFont="1" applyBorder="1" applyAlignment="1">
      <alignment horizontal="left" vertical="center"/>
      <protection/>
    </xf>
    <xf numFmtId="2" fontId="17" fillId="0" borderId="10" xfId="51" applyNumberFormat="1" applyFont="1" applyBorder="1" applyAlignment="1">
      <alignment vertical="center"/>
      <protection/>
    </xf>
    <xf numFmtId="181" fontId="17" fillId="0" borderId="11" xfId="51" applyNumberFormat="1" applyFont="1" applyBorder="1" applyAlignment="1">
      <alignment vertical="center"/>
      <protection/>
    </xf>
    <xf numFmtId="2" fontId="17" fillId="0" borderId="10" xfId="51" applyNumberFormat="1" applyFont="1" applyBorder="1" applyAlignment="1">
      <alignment horizontal="right" vertical="center"/>
      <protection/>
    </xf>
    <xf numFmtId="0" fontId="3" fillId="0" borderId="12" xfId="51" applyFont="1" applyFill="1" applyBorder="1" applyAlignment="1">
      <alignment vertical="center"/>
      <protection/>
    </xf>
    <xf numFmtId="0" fontId="24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83" fontId="12" fillId="0" borderId="16" xfId="0" applyNumberFormat="1" applyFont="1" applyBorder="1" applyAlignment="1">
      <alignment horizontal="center" vertical="center"/>
    </xf>
    <xf numFmtId="183" fontId="12" fillId="0" borderId="17" xfId="0" applyNumberFormat="1" applyFont="1" applyBorder="1" applyAlignment="1">
      <alignment horizontal="center" vertical="center"/>
    </xf>
    <xf numFmtId="9" fontId="12" fillId="0" borderId="17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9" fontId="12" fillId="0" borderId="0" xfId="0" applyNumberFormat="1" applyFont="1" applyBorder="1" applyAlignment="1">
      <alignment horizontal="center" vertical="center"/>
    </xf>
    <xf numFmtId="185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9" fontId="12" fillId="0" borderId="1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5" fontId="12" fillId="0" borderId="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0" fontId="12" fillId="0" borderId="18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7" fillId="0" borderId="0" xfId="0" applyFont="1" applyAlignment="1">
      <alignment/>
    </xf>
    <xf numFmtId="0" fontId="79" fillId="34" borderId="21" xfId="0" applyFont="1" applyFill="1" applyBorder="1" applyAlignment="1">
      <alignment horizontal="center" vertical="center"/>
    </xf>
    <xf numFmtId="180" fontId="79" fillId="34" borderId="16" xfId="0" applyNumberFormat="1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0" fillId="0" borderId="12" xfId="0" applyFont="1" applyBorder="1" applyAlignment="1">
      <alignment horizontal="center" vertical="center"/>
    </xf>
    <xf numFmtId="2" fontId="7" fillId="34" borderId="16" xfId="0" applyNumberFormat="1" applyFont="1" applyFill="1" applyBorder="1" applyAlignment="1">
      <alignment horizontal="center" vertical="center"/>
    </xf>
    <xf numFmtId="2" fontId="7" fillId="34" borderId="17" xfId="0" applyNumberFormat="1" applyFont="1" applyFill="1" applyBorder="1" applyAlignment="1">
      <alignment horizontal="center" vertical="center"/>
    </xf>
    <xf numFmtId="178" fontId="7" fillId="34" borderId="17" xfId="0" applyNumberFormat="1" applyFont="1" applyFill="1" applyBorder="1" applyAlignment="1">
      <alignment horizontal="center" vertical="center"/>
    </xf>
    <xf numFmtId="2" fontId="6" fillId="34" borderId="18" xfId="0" applyNumberFormat="1" applyFont="1" applyFill="1" applyBorder="1" applyAlignment="1">
      <alignment horizontal="center" vertical="center"/>
    </xf>
    <xf numFmtId="2" fontId="6" fillId="34" borderId="0" xfId="0" applyNumberFormat="1" applyFont="1" applyFill="1" applyBorder="1" applyAlignment="1">
      <alignment horizontal="center" vertical="center"/>
    </xf>
    <xf numFmtId="178" fontId="6" fillId="34" borderId="0" xfId="0" applyNumberFormat="1" applyFont="1" applyFill="1" applyBorder="1" applyAlignment="1">
      <alignment horizontal="center" vertical="center"/>
    </xf>
    <xf numFmtId="2" fontId="6" fillId="34" borderId="20" xfId="0" applyNumberFormat="1" applyFont="1" applyFill="1" applyBorder="1" applyAlignment="1">
      <alignment horizontal="center" vertical="center"/>
    </xf>
    <xf numFmtId="2" fontId="6" fillId="34" borderId="13" xfId="0" applyNumberFormat="1" applyFont="1" applyFill="1" applyBorder="1" applyAlignment="1">
      <alignment horizontal="center" vertical="center"/>
    </xf>
    <xf numFmtId="178" fontId="6" fillId="34" borderId="13" xfId="0" applyNumberFormat="1" applyFont="1" applyFill="1" applyBorder="1" applyAlignment="1">
      <alignment horizontal="center" vertical="center"/>
    </xf>
    <xf numFmtId="0" fontId="80" fillId="34" borderId="15" xfId="0" applyFont="1" applyFill="1" applyBorder="1" applyAlignment="1">
      <alignment vertical="center"/>
    </xf>
    <xf numFmtId="0" fontId="87" fillId="0" borderId="0" xfId="51" applyFont="1">
      <alignment/>
      <protection/>
    </xf>
    <xf numFmtId="0" fontId="87" fillId="0" borderId="0" xfId="51" applyFont="1">
      <alignment/>
      <protection/>
    </xf>
    <xf numFmtId="0" fontId="6" fillId="0" borderId="16" xfId="0" applyNumberFormat="1" applyFont="1" applyBorder="1" applyAlignment="1">
      <alignment horizontal="right" vertical="center"/>
    </xf>
    <xf numFmtId="0" fontId="87" fillId="0" borderId="0" xfId="51" applyFont="1">
      <alignment/>
      <protection/>
    </xf>
    <xf numFmtId="0" fontId="42" fillId="0" borderId="10" xfId="56" applyFont="1" applyFill="1" applyBorder="1" applyAlignment="1">
      <alignment horizontal="center" vertical="center" wrapText="1"/>
      <protection/>
    </xf>
    <xf numFmtId="0" fontId="42" fillId="0" borderId="10" xfId="16" applyFont="1" applyFill="1" applyBorder="1" applyAlignment="1">
      <alignment horizontal="center" vertical="center" wrapText="1"/>
      <protection/>
    </xf>
    <xf numFmtId="0" fontId="42" fillId="0" borderId="11" xfId="16" applyNumberFormat="1" applyFont="1" applyFill="1" applyBorder="1" applyAlignment="1">
      <alignment horizontal="center" vertical="center" wrapText="1"/>
      <protection/>
    </xf>
    <xf numFmtId="182" fontId="6" fillId="0" borderId="10" xfId="0" applyNumberFormat="1" applyFont="1" applyBorder="1" applyAlignment="1">
      <alignment horizontal="center" vertical="center" wrapText="1"/>
    </xf>
    <xf numFmtId="181" fontId="80" fillId="0" borderId="0" xfId="0" applyNumberFormat="1" applyFont="1" applyAlignment="1">
      <alignment horizontal="center" vertical="center"/>
    </xf>
    <xf numFmtId="181" fontId="17" fillId="0" borderId="10" xfId="51" applyNumberFormat="1" applyFont="1" applyBorder="1" applyAlignment="1">
      <alignment vertical="center"/>
      <protection/>
    </xf>
    <xf numFmtId="0" fontId="3" fillId="0" borderId="12" xfId="51" applyFont="1" applyFill="1" applyBorder="1" applyAlignment="1">
      <alignment vertical="center" wrapText="1"/>
      <protection/>
    </xf>
    <xf numFmtId="1" fontId="41" fillId="0" borderId="10" xfId="51" applyNumberFormat="1" applyFont="1" applyBorder="1" applyAlignment="1">
      <alignment vertical="center"/>
      <protection/>
    </xf>
    <xf numFmtId="181" fontId="41" fillId="0" borderId="10" xfId="51" applyNumberFormat="1" applyFont="1" applyBorder="1" applyAlignment="1">
      <alignment vertical="center"/>
      <protection/>
    </xf>
    <xf numFmtId="2" fontId="41" fillId="0" borderId="10" xfId="51" applyNumberFormat="1" applyFont="1" applyBorder="1" applyAlignment="1">
      <alignment vertical="center"/>
      <protection/>
    </xf>
    <xf numFmtId="181" fontId="17" fillId="0" borderId="11" xfId="51" applyNumberFormat="1" applyFont="1" applyBorder="1" applyAlignment="1">
      <alignment horizontal="right" vertical="center"/>
      <protection/>
    </xf>
    <xf numFmtId="181" fontId="17" fillId="0" borderId="11" xfId="51" applyNumberFormat="1" applyFont="1" applyFill="1" applyBorder="1" applyAlignment="1">
      <alignment horizontal="right" vertical="center"/>
      <protection/>
    </xf>
    <xf numFmtId="0" fontId="62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178" fontId="88" fillId="0" borderId="10" xfId="57" applyNumberFormat="1" applyFont="1" applyBorder="1" applyAlignment="1">
      <alignment horizontal="center" vertical="center"/>
      <protection/>
    </xf>
    <xf numFmtId="178" fontId="88" fillId="0" borderId="10" xfId="16" applyNumberFormat="1" applyFont="1" applyBorder="1" applyAlignment="1">
      <alignment horizontal="center" vertical="center"/>
      <protection/>
    </xf>
    <xf numFmtId="2" fontId="88" fillId="0" borderId="12" xfId="16" applyNumberFormat="1" applyFont="1" applyBorder="1" applyAlignment="1">
      <alignment horizontal="center" vertical="center"/>
      <protection/>
    </xf>
    <xf numFmtId="0" fontId="80" fillId="0" borderId="0" xfId="0" applyFont="1" applyAlignment="1">
      <alignment horizontal="left" vertical="center"/>
    </xf>
    <xf numFmtId="0" fontId="80" fillId="0" borderId="0" xfId="0" applyFont="1" applyAlignment="1">
      <alignment vertical="center"/>
    </xf>
    <xf numFmtId="179" fontId="79" fillId="0" borderId="10" xfId="0" applyNumberFormat="1" applyFont="1" applyBorder="1" applyAlignment="1">
      <alignment horizontal="center" vertical="center" wrapText="1"/>
    </xf>
    <xf numFmtId="178" fontId="79" fillId="0" borderId="10" xfId="0" applyNumberFormat="1" applyFont="1" applyFill="1" applyBorder="1" applyAlignment="1">
      <alignment horizontal="center" vertical="center" wrapText="1"/>
    </xf>
    <xf numFmtId="178" fontId="79" fillId="0" borderId="11" xfId="0" applyNumberFormat="1" applyFont="1" applyFill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84" fillId="0" borderId="0" xfId="0" applyFont="1" applyAlignment="1">
      <alignment vertical="center"/>
    </xf>
    <xf numFmtId="201" fontId="80" fillId="0" borderId="23" xfId="0" applyNumberFormat="1" applyFont="1" applyBorder="1" applyAlignment="1">
      <alignment/>
    </xf>
    <xf numFmtId="2" fontId="17" fillId="0" borderId="11" xfId="51" applyNumberFormat="1" applyFont="1" applyBorder="1" applyAlignment="1">
      <alignment horizontal="right" vertical="center"/>
      <protection/>
    </xf>
    <xf numFmtId="2" fontId="17" fillId="0" borderId="11" xfId="51" applyNumberFormat="1" applyFont="1" applyFill="1" applyBorder="1" applyAlignment="1">
      <alignment horizontal="right" vertical="center"/>
      <protection/>
    </xf>
    <xf numFmtId="0" fontId="11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horizontal="center" vertical="center"/>
      <protection/>
    </xf>
    <xf numFmtId="0" fontId="23" fillId="34" borderId="0" xfId="0" applyFont="1" applyFill="1" applyAlignment="1">
      <alignment horizontal="center"/>
    </xf>
    <xf numFmtId="0" fontId="31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8" fillId="0" borderId="17" xfId="0" applyFont="1" applyFill="1" applyBorder="1" applyAlignment="1">
      <alignment horizontal="left"/>
    </xf>
    <xf numFmtId="0" fontId="26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81" fillId="0" borderId="17" xfId="0" applyFont="1" applyBorder="1" applyAlignment="1">
      <alignment horizontal="left"/>
    </xf>
    <xf numFmtId="0" fontId="23" fillId="0" borderId="0" xfId="48" applyFont="1" applyBorder="1" applyAlignment="1" applyProtection="1">
      <alignment horizontal="center" vertical="center"/>
      <protection locked="0"/>
    </xf>
    <xf numFmtId="0" fontId="25" fillId="0" borderId="0" xfId="48" applyFont="1" applyBorder="1" applyAlignment="1" applyProtection="1">
      <alignment horizontal="center" vertical="center"/>
      <protection locked="0"/>
    </xf>
    <xf numFmtId="0" fontId="80" fillId="0" borderId="0" xfId="48" applyFont="1" applyBorder="1" applyAlignment="1" applyProtection="1">
      <alignment/>
      <protection locked="0"/>
    </xf>
    <xf numFmtId="0" fontId="23" fillId="0" borderId="0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82" fillId="33" borderId="13" xfId="0" applyFont="1" applyFill="1" applyBorder="1" applyAlignment="1">
      <alignment horizontal="center" vertical="center"/>
    </xf>
    <xf numFmtId="0" fontId="82" fillId="34" borderId="13" xfId="0" applyFont="1" applyFill="1" applyBorder="1" applyAlignment="1">
      <alignment horizontal="right" vertical="center"/>
    </xf>
    <xf numFmtId="0" fontId="80" fillId="0" borderId="12" xfId="0" applyFont="1" applyBorder="1" applyAlignment="1">
      <alignment horizontal="left" vertical="center"/>
    </xf>
    <xf numFmtId="0" fontId="79" fillId="0" borderId="10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82" fillId="0" borderId="13" xfId="0" applyFont="1" applyFill="1" applyBorder="1" applyAlignment="1">
      <alignment horizontal="center" vertical="center"/>
    </xf>
    <xf numFmtId="179" fontId="42" fillId="0" borderId="10" xfId="56" applyNumberFormat="1" applyFont="1" applyFill="1" applyBorder="1" applyAlignment="1">
      <alignment horizontal="center" vertical="center" wrapText="1"/>
      <protection/>
    </xf>
    <xf numFmtId="179" fontId="42" fillId="0" borderId="11" xfId="56" applyNumberFormat="1" applyFont="1" applyFill="1" applyBorder="1" applyAlignment="1">
      <alignment horizontal="center" vertical="center" wrapText="1"/>
      <protection/>
    </xf>
    <xf numFmtId="0" fontId="21" fillId="0" borderId="0" xfId="0" applyFont="1" applyBorder="1" applyAlignment="1">
      <alignment horizontal="left" vertical="center" wrapText="1"/>
    </xf>
    <xf numFmtId="57" fontId="20" fillId="0" borderId="13" xfId="0" applyNumberFormat="1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wrapText="1"/>
    </xf>
    <xf numFmtId="178" fontId="79" fillId="0" borderId="10" xfId="0" applyNumberFormat="1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89" fillId="0" borderId="0" xfId="0" applyFont="1" applyAlignment="1">
      <alignment horizontal="center"/>
    </xf>
    <xf numFmtId="0" fontId="79" fillId="0" borderId="11" xfId="0" applyFont="1" applyBorder="1" applyAlignment="1">
      <alignment horizontal="center" vertical="center" wrapText="1"/>
    </xf>
    <xf numFmtId="0" fontId="14" fillId="0" borderId="0" xfId="51" applyFont="1" applyAlignment="1">
      <alignment horizontal="center" vertical="center"/>
      <protection/>
    </xf>
    <xf numFmtId="0" fontId="9" fillId="0" borderId="0" xfId="51" applyFont="1" applyAlignment="1">
      <alignment horizontal="left" vertical="center" wrapText="1"/>
      <protection/>
    </xf>
  </cellXfs>
  <cellStyles count="67">
    <cellStyle name="Normal" xfId="0"/>
    <cellStyle name="_ET_STYLE_NoName_00_" xfId="15"/>
    <cellStyle name="0,0&#13;&#10;NA&#13;&#10;" xfId="16"/>
    <cellStyle name="0,0&#13;&#10;NA&#13;&#10; 3 2 2" xfId="17"/>
    <cellStyle name="0,0&#13;&#10;NA&#13;&#10; 3 2 2 2" xfId="18"/>
    <cellStyle name="20% - 着色 1" xfId="19"/>
    <cellStyle name="20% - 着色 2" xfId="20"/>
    <cellStyle name="20% - 着色 3" xfId="21"/>
    <cellStyle name="20% - 着色 4" xfId="22"/>
    <cellStyle name="20% - 着色 5" xfId="23"/>
    <cellStyle name="20% - 着色 6" xfId="24"/>
    <cellStyle name="40% - 着色 1" xfId="25"/>
    <cellStyle name="40% - 着色 2" xfId="26"/>
    <cellStyle name="40% - 着色 3" xfId="27"/>
    <cellStyle name="40% - 着色 4" xfId="28"/>
    <cellStyle name="40% - 着色 5" xfId="29"/>
    <cellStyle name="40% - 着色 6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ColLevel_1" xfId="37"/>
    <cellStyle name="RowLevel_1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12" xfId="46"/>
    <cellStyle name="常规 16" xfId="47"/>
    <cellStyle name="常规 2" xfId="48"/>
    <cellStyle name="常规 2 2" xfId="49"/>
    <cellStyle name="常规 2 2 2" xfId="50"/>
    <cellStyle name="常规 3" xfId="51"/>
    <cellStyle name="常规 3 2 3 2" xfId="52"/>
    <cellStyle name="常规 3 3 2 2" xfId="53"/>
    <cellStyle name="常规 3 3 2 2 2" xfId="54"/>
    <cellStyle name="常规_复件 月报-2005-01 2 2 2" xfId="55"/>
    <cellStyle name="常规_湖南月报-200811（定） 2 2 2 2 2" xfId="56"/>
    <cellStyle name="常规_市、州，县、市（区）指标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适中" xfId="70"/>
    <cellStyle name="输出" xfId="71"/>
    <cellStyle name="输入" xfId="72"/>
    <cellStyle name="Followed Hyperlink" xfId="73"/>
    <cellStyle name="着色 1" xfId="74"/>
    <cellStyle name="着色 2" xfId="75"/>
    <cellStyle name="着色 3" xfId="76"/>
    <cellStyle name="着色 4" xfId="77"/>
    <cellStyle name="着色 5" xfId="78"/>
    <cellStyle name="着色 6" xfId="79"/>
    <cellStyle name="注释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0132;&#3689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0;&#30465;&#22478;&#20065;&#23621;&#27665;&#25910;&#25903;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22478;&#20065;&#23621;&#27665;&#25910;&#25903;&#20998;&#21439;&#24066;&#2130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6053;&#28216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PI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  <sheetName val="Sheet3"/>
    </sheetNames>
    <sheetDataSet>
      <sheetData sheetId="1">
        <row r="3">
          <cell r="B3">
            <v>1734883</v>
          </cell>
          <cell r="C3">
            <v>0.7642920700414209</v>
          </cell>
          <cell r="D3">
            <v>744919</v>
          </cell>
          <cell r="E3">
            <v>5.193895548755265</v>
          </cell>
        </row>
        <row r="7">
          <cell r="B7">
            <v>12400</v>
          </cell>
          <cell r="C7">
            <v>10.34973747441488</v>
          </cell>
          <cell r="D7">
            <v>6969</v>
          </cell>
          <cell r="E7">
            <v>16.675037669512818</v>
          </cell>
        </row>
        <row r="8">
          <cell r="B8">
            <v>182712</v>
          </cell>
          <cell r="C8">
            <v>5.296158412189797</v>
          </cell>
          <cell r="D8">
            <v>44973</v>
          </cell>
          <cell r="E8">
            <v>-1.5541886478558808</v>
          </cell>
        </row>
        <row r="9">
          <cell r="B9">
            <v>32808</v>
          </cell>
          <cell r="C9">
            <v>-10.068254707930151</v>
          </cell>
          <cell r="D9">
            <v>11499</v>
          </cell>
          <cell r="E9">
            <v>-9.797615312205835</v>
          </cell>
        </row>
        <row r="11">
          <cell r="B11">
            <v>152179</v>
          </cell>
          <cell r="C11">
            <v>-2.0254305488491866</v>
          </cell>
          <cell r="D11">
            <v>55616</v>
          </cell>
          <cell r="E11">
            <v>10.039175339321744</v>
          </cell>
        </row>
        <row r="12">
          <cell r="B12">
            <v>54744</v>
          </cell>
          <cell r="C12">
            <v>10.009444768201263</v>
          </cell>
          <cell r="D12">
            <v>16008</v>
          </cell>
          <cell r="E12">
            <v>3.678756476683944</v>
          </cell>
        </row>
        <row r="13">
          <cell r="B13">
            <v>26157</v>
          </cell>
          <cell r="C13">
            <v>10.190411997640908</v>
          </cell>
          <cell r="D13">
            <v>15147</v>
          </cell>
          <cell r="E13">
            <v>7.3874512584189915</v>
          </cell>
        </row>
        <row r="15">
          <cell r="B15">
            <v>92306</v>
          </cell>
          <cell r="C15">
            <v>-8.864183878993728</v>
          </cell>
          <cell r="D15">
            <v>50408</v>
          </cell>
          <cell r="E15">
            <v>-4.878002755080857</v>
          </cell>
        </row>
        <row r="16">
          <cell r="B16">
            <v>94554</v>
          </cell>
          <cell r="C16">
            <v>3.5606716099142517</v>
          </cell>
          <cell r="D16">
            <v>54308</v>
          </cell>
          <cell r="E16">
            <v>6.907616291659281</v>
          </cell>
        </row>
        <row r="17">
          <cell r="B17">
            <v>88111</v>
          </cell>
          <cell r="C17">
            <v>6.655126917071158</v>
          </cell>
          <cell r="D17">
            <v>59081</v>
          </cell>
          <cell r="E17">
            <v>5.82682524897902</v>
          </cell>
        </row>
        <row r="18">
          <cell r="B18">
            <v>60804</v>
          </cell>
          <cell r="C18">
            <v>0.6538760780678388</v>
          </cell>
          <cell r="D18">
            <v>32822</v>
          </cell>
          <cell r="E18">
            <v>-9.009758261255257</v>
          </cell>
        </row>
        <row r="19">
          <cell r="B19">
            <v>58617</v>
          </cell>
          <cell r="C19">
            <v>17.711910356045536</v>
          </cell>
          <cell r="D19">
            <v>33562</v>
          </cell>
          <cell r="E19">
            <v>23.199471404449028</v>
          </cell>
        </row>
        <row r="20">
          <cell r="B20">
            <v>73756</v>
          </cell>
          <cell r="C20">
            <v>2.02512034526643</v>
          </cell>
          <cell r="D20">
            <v>45526</v>
          </cell>
          <cell r="E20">
            <v>-4.637620444072056</v>
          </cell>
        </row>
      </sheetData>
      <sheetData sheetId="2">
        <row r="6">
          <cell r="B6">
            <v>313246</v>
          </cell>
          <cell r="C6">
            <v>1734883</v>
          </cell>
          <cell r="E6">
            <v>0.7642920700414236</v>
          </cell>
        </row>
        <row r="7">
          <cell r="B7">
            <v>258591</v>
          </cell>
          <cell r="C7">
            <v>1464637</v>
          </cell>
          <cell r="E7">
            <v>-1.2177175030282756</v>
          </cell>
        </row>
        <row r="8">
          <cell r="B8">
            <v>54655</v>
          </cell>
          <cell r="C8">
            <v>270246</v>
          </cell>
          <cell r="E8">
            <v>13.058502627263296</v>
          </cell>
        </row>
        <row r="9">
          <cell r="B9">
            <v>155594</v>
          </cell>
          <cell r="C9">
            <v>744919</v>
          </cell>
          <cell r="E9">
            <v>5.1938955487552585</v>
          </cell>
        </row>
        <row r="10">
          <cell r="B10">
            <v>102380</v>
          </cell>
          <cell r="C10">
            <v>483058</v>
          </cell>
          <cell r="E10">
            <v>1.145974015096789</v>
          </cell>
        </row>
        <row r="11">
          <cell r="B11">
            <v>141132</v>
          </cell>
          <cell r="C11">
            <v>891806</v>
          </cell>
          <cell r="E11">
            <v>-1.991155305278243</v>
          </cell>
        </row>
        <row r="12">
          <cell r="B12">
            <v>1130496</v>
          </cell>
          <cell r="C12">
            <v>3244740</v>
          </cell>
          <cell r="E12">
            <v>5.19961158941954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2月"/>
      <sheetName val="11月"/>
      <sheetName val="10月"/>
      <sheetName val="9月"/>
      <sheetName val="8月"/>
      <sheetName val="7月"/>
      <sheetName val="6月"/>
      <sheetName val="5月"/>
      <sheetName val="4月"/>
      <sheetName val="3月"/>
      <sheetName val="2月"/>
      <sheetName val="1月"/>
    </sheetNames>
    <sheetDataSet>
      <sheetData sheetId="6">
        <row r="4">
          <cell r="E4">
            <v>4102.6252</v>
          </cell>
          <cell r="M4">
            <v>-9.647299368067934</v>
          </cell>
        </row>
        <row r="5">
          <cell r="E5">
            <v>4099.965200000001</v>
          </cell>
          <cell r="M5">
            <v>-9.673296556099956</v>
          </cell>
        </row>
        <row r="6">
          <cell r="E6">
            <v>2.66</v>
          </cell>
          <cell r="M6">
            <v>62.39316239316241</v>
          </cell>
        </row>
        <row r="7">
          <cell r="E7">
            <v>209582.5193</v>
          </cell>
          <cell r="M7">
            <v>-11.630170045155026</v>
          </cell>
        </row>
        <row r="8">
          <cell r="E8">
            <v>209549.7593</v>
          </cell>
          <cell r="M8">
            <v>-11.632999046622075</v>
          </cell>
        </row>
        <row r="9">
          <cell r="E9">
            <v>32.76</v>
          </cell>
          <cell r="M9">
            <v>11.126187245590245</v>
          </cell>
        </row>
        <row r="10">
          <cell r="E10">
            <v>17452.0933</v>
          </cell>
          <cell r="M10">
            <v>13.673816901718538</v>
          </cell>
        </row>
        <row r="11">
          <cell r="E11">
            <v>12923.1379</v>
          </cell>
          <cell r="M11">
            <v>16.52975250653968</v>
          </cell>
        </row>
        <row r="12">
          <cell r="E12">
            <v>4528.955400000001</v>
          </cell>
          <cell r="M12">
            <v>6.24387490639937</v>
          </cell>
        </row>
        <row r="13">
          <cell r="E13">
            <v>2253850.9526</v>
          </cell>
          <cell r="M13">
            <v>7.855790780974786</v>
          </cell>
        </row>
        <row r="14">
          <cell r="E14">
            <v>1884235.5030999999</v>
          </cell>
          <cell r="M14">
            <v>6.931188727120372</v>
          </cell>
        </row>
        <row r="15">
          <cell r="E15">
            <v>369615.4495</v>
          </cell>
          <cell r="M15">
            <v>12.829234016264394</v>
          </cell>
        </row>
        <row r="16">
          <cell r="E16">
            <v>5261.3202</v>
          </cell>
          <cell r="M16">
            <v>2.6542438332231058</v>
          </cell>
        </row>
        <row r="17">
          <cell r="E17">
            <v>248349</v>
          </cell>
          <cell r="M17">
            <v>12.88077814644788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">
          <cell r="E11">
            <v>16827.011505384966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G6">
            <v>8.548</v>
          </cell>
          <cell r="H6">
            <v>8746.675819126212</v>
          </cell>
          <cell r="J6">
            <v>8.749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28452347.266948</v>
          </cell>
          <cell r="D6">
            <v>27229525.564691</v>
          </cell>
          <cell r="F6">
            <v>7.598363183272426</v>
          </cell>
        </row>
        <row r="7">
          <cell r="C7">
            <v>16655755.33266</v>
          </cell>
          <cell r="D7">
            <v>15167777.684255</v>
          </cell>
          <cell r="F7">
            <v>7.76846681405317</v>
          </cell>
        </row>
        <row r="8">
          <cell r="C8">
            <v>5656890.878227</v>
          </cell>
          <cell r="D8">
            <v>5655193.907917</v>
          </cell>
          <cell r="F8">
            <v>-6.305098453516635</v>
          </cell>
        </row>
        <row r="9">
          <cell r="C9">
            <v>606711.861009</v>
          </cell>
          <cell r="D9">
            <v>778114.652854</v>
          </cell>
          <cell r="F9">
            <v>63.730679144077556</v>
          </cell>
        </row>
        <row r="10">
          <cell r="C10">
            <v>5513932.655504</v>
          </cell>
          <cell r="D10">
            <v>5591220.322739</v>
          </cell>
          <cell r="F10">
            <v>20.990046398724743</v>
          </cell>
        </row>
        <row r="11">
          <cell r="C11">
            <v>10920.527627</v>
          </cell>
          <cell r="D11">
            <v>30132.665042</v>
          </cell>
          <cell r="F11">
            <v>-28.86767480025098</v>
          </cell>
        </row>
        <row r="12">
          <cell r="C12">
            <v>18063055.718107</v>
          </cell>
          <cell r="D12">
            <v>16532632.516366001</v>
          </cell>
          <cell r="F12">
            <v>20.97348241508483</v>
          </cell>
        </row>
        <row r="13">
          <cell r="C13">
            <v>4271127.785626</v>
          </cell>
          <cell r="D13">
            <v>3862008.059913</v>
          </cell>
          <cell r="F13">
            <v>13.55465905340543</v>
          </cell>
        </row>
        <row r="14">
          <cell r="C14">
            <v>13615662.021525</v>
          </cell>
          <cell r="D14">
            <v>12528710.777071</v>
          </cell>
          <cell r="F14">
            <v>23.373223533522918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7.7</v>
          </cell>
        </row>
        <row r="6">
          <cell r="G6">
            <v>0.6</v>
          </cell>
        </row>
        <row r="7">
          <cell r="G7">
            <v>4.2</v>
          </cell>
        </row>
        <row r="9">
          <cell r="G9">
            <v>8.3</v>
          </cell>
        </row>
        <row r="10">
          <cell r="G10">
            <v>8.8</v>
          </cell>
        </row>
        <row r="11">
          <cell r="G11">
            <v>8.7</v>
          </cell>
        </row>
        <row r="12">
          <cell r="G12">
            <v>8.9</v>
          </cell>
        </row>
        <row r="13">
          <cell r="G13">
            <v>8.8</v>
          </cell>
        </row>
        <row r="14">
          <cell r="G14">
            <v>5.6</v>
          </cell>
        </row>
        <row r="15">
          <cell r="G15">
            <v>9</v>
          </cell>
        </row>
        <row r="16">
          <cell r="G16">
            <v>8.7</v>
          </cell>
        </row>
        <row r="17">
          <cell r="G17">
            <v>-6.5</v>
          </cell>
        </row>
        <row r="18">
          <cell r="G18">
            <v>8.6</v>
          </cell>
        </row>
        <row r="22">
          <cell r="G22">
            <v>7.7</v>
          </cell>
        </row>
        <row r="23">
          <cell r="G23">
            <v>10.8</v>
          </cell>
        </row>
        <row r="24">
          <cell r="G24">
            <v>7.7</v>
          </cell>
        </row>
        <row r="25">
          <cell r="G25">
            <v>10.9</v>
          </cell>
        </row>
        <row r="26">
          <cell r="G26">
            <v>-6.8</v>
          </cell>
        </row>
        <row r="27">
          <cell r="G27">
            <v>4.131914139657596</v>
          </cell>
        </row>
        <row r="28">
          <cell r="G28">
            <v>10.6</v>
          </cell>
        </row>
        <row r="29">
          <cell r="G29">
            <v>-3.1</v>
          </cell>
        </row>
        <row r="30">
          <cell r="G30">
            <v>9.6</v>
          </cell>
        </row>
        <row r="31">
          <cell r="G31">
            <v>-3.2</v>
          </cell>
        </row>
        <row r="32">
          <cell r="G32">
            <v>9</v>
          </cell>
        </row>
        <row r="33">
          <cell r="G33">
            <v>13</v>
          </cell>
        </row>
        <row r="34">
          <cell r="G34">
            <v>10.5</v>
          </cell>
        </row>
        <row r="38">
          <cell r="G38">
            <v>7.2</v>
          </cell>
        </row>
        <row r="39">
          <cell r="G39">
            <v>1.7</v>
          </cell>
        </row>
        <row r="40">
          <cell r="G40">
            <v>-14</v>
          </cell>
        </row>
        <row r="41">
          <cell r="G41">
            <v>-2.1</v>
          </cell>
        </row>
        <row r="42">
          <cell r="G42">
            <v>11</v>
          </cell>
        </row>
        <row r="43">
          <cell r="G43">
            <v>11.9</v>
          </cell>
        </row>
        <row r="44">
          <cell r="G44">
            <v>11.2</v>
          </cell>
        </row>
        <row r="45">
          <cell r="G45">
            <v>9.1</v>
          </cell>
        </row>
        <row r="46">
          <cell r="G46">
            <v>3.2</v>
          </cell>
        </row>
        <row r="47">
          <cell r="G47">
            <v>10.9</v>
          </cell>
        </row>
        <row r="48">
          <cell r="G48">
            <v>7.4</v>
          </cell>
        </row>
        <row r="56">
          <cell r="G56">
            <v>7.9</v>
          </cell>
        </row>
        <row r="57">
          <cell r="G57">
            <v>8.5</v>
          </cell>
        </row>
        <row r="58">
          <cell r="G58">
            <v>4.1</v>
          </cell>
        </row>
        <row r="59">
          <cell r="G59">
            <v>9.1</v>
          </cell>
        </row>
        <row r="60">
          <cell r="G60">
            <v>9.7</v>
          </cell>
        </row>
        <row r="61">
          <cell r="G61">
            <v>9.9</v>
          </cell>
        </row>
        <row r="62">
          <cell r="G62">
            <v>10.2</v>
          </cell>
        </row>
        <row r="63">
          <cell r="G63">
            <v>10.5</v>
          </cell>
        </row>
        <row r="64">
          <cell r="G64">
            <v>6.4</v>
          </cell>
        </row>
        <row r="65">
          <cell r="G65">
            <v>9.6</v>
          </cell>
        </row>
        <row r="66">
          <cell r="G66">
            <v>4.6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</sheetNames>
    <sheetDataSet>
      <sheetData sheetId="0">
        <row r="7">
          <cell r="B7">
            <v>720442.8629</v>
          </cell>
          <cell r="D7">
            <v>2.6537980080106975</v>
          </cell>
          <cell r="E7">
            <v>370249.5319</v>
          </cell>
          <cell r="G7">
            <v>-8.032310957508422</v>
          </cell>
        </row>
        <row r="8">
          <cell r="B8">
            <v>24245.7081</v>
          </cell>
          <cell r="D8">
            <v>-33.78644539402963</v>
          </cell>
          <cell r="E8">
            <v>24245.7081</v>
          </cell>
          <cell r="G8">
            <v>-33.78644539402963</v>
          </cell>
        </row>
        <row r="9">
          <cell r="B9">
            <v>339174.9577</v>
          </cell>
          <cell r="D9">
            <v>1.416673004605287</v>
          </cell>
          <cell r="E9">
            <v>214534.7195</v>
          </cell>
          <cell r="G9">
            <v>-5.057916899413595</v>
          </cell>
        </row>
        <row r="10">
          <cell r="B10">
            <v>19441.69</v>
          </cell>
          <cell r="D10">
            <v>17.928885358339198</v>
          </cell>
          <cell r="E10">
            <v>10190.1168</v>
          </cell>
          <cell r="G10">
            <v>7.669289632373499</v>
          </cell>
        </row>
        <row r="11">
          <cell r="B11">
            <v>15214.638</v>
          </cell>
          <cell r="D11">
            <v>16.34133394343575</v>
          </cell>
          <cell r="E11">
            <v>3482.6933</v>
          </cell>
          <cell r="G11">
            <v>6.297291084919053</v>
          </cell>
        </row>
        <row r="12">
          <cell r="B12">
            <v>48993.382</v>
          </cell>
          <cell r="D12">
            <v>-4.064639090688769</v>
          </cell>
          <cell r="E12">
            <v>22071.7171</v>
          </cell>
          <cell r="G12">
            <v>-23.141469121802615</v>
          </cell>
        </row>
        <row r="13">
          <cell r="B13">
            <v>37369.153</v>
          </cell>
          <cell r="D13">
            <v>9.303692495214442</v>
          </cell>
          <cell r="E13">
            <v>9736.4255</v>
          </cell>
          <cell r="G13">
            <v>-11.077924992868097</v>
          </cell>
        </row>
        <row r="14">
          <cell r="B14">
            <v>48250.612</v>
          </cell>
          <cell r="D14">
            <v>13.822805922806056</v>
          </cell>
          <cell r="E14">
            <v>10651.5136</v>
          </cell>
          <cell r="G14">
            <v>-2.1863532950943383</v>
          </cell>
        </row>
        <row r="15">
          <cell r="B15">
            <v>76765.3067</v>
          </cell>
          <cell r="D15">
            <v>15.678416035678943</v>
          </cell>
          <cell r="E15">
            <v>28893.142</v>
          </cell>
          <cell r="G15">
            <v>12.650334510937409</v>
          </cell>
        </row>
        <row r="16">
          <cell r="B16">
            <v>52991.642</v>
          </cell>
          <cell r="D16">
            <v>4.159935170066138</v>
          </cell>
          <cell r="E16">
            <v>16585.415</v>
          </cell>
          <cell r="G16">
            <v>-13.36107384697353</v>
          </cell>
        </row>
        <row r="17">
          <cell r="B17">
            <v>50203.062</v>
          </cell>
          <cell r="D17">
            <v>2.441571437440502</v>
          </cell>
          <cell r="E17">
            <v>27562.7415</v>
          </cell>
          <cell r="G17">
            <v>-6.284233049684672</v>
          </cell>
        </row>
        <row r="18">
          <cell r="B18">
            <v>7792.7114</v>
          </cell>
          <cell r="D18">
            <v>6.622283993285824</v>
          </cell>
          <cell r="E18">
            <v>2295.3395</v>
          </cell>
          <cell r="G18">
            <v>-8.394971671693357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085622_1"/>
    </sheetNames>
    <sheetDataSet>
      <sheetData sheetId="0">
        <row r="6">
          <cell r="E6">
            <v>11.5</v>
          </cell>
        </row>
        <row r="7">
          <cell r="E7" t="str">
            <v>  </v>
          </cell>
        </row>
        <row r="8">
          <cell r="E8">
            <v>10.4</v>
          </cell>
        </row>
        <row r="9">
          <cell r="E9">
            <v>12.4</v>
          </cell>
        </row>
        <row r="10">
          <cell r="E10">
            <v>11</v>
          </cell>
        </row>
        <row r="11">
          <cell r="E11" t="str">
            <v>  </v>
          </cell>
        </row>
        <row r="12">
          <cell r="E12">
            <v>-73</v>
          </cell>
        </row>
        <row r="13">
          <cell r="E13">
            <v>13</v>
          </cell>
        </row>
        <row r="14">
          <cell r="E14" t="str">
            <v>  </v>
          </cell>
        </row>
        <row r="15">
          <cell r="E15">
            <v>4.7</v>
          </cell>
        </row>
        <row r="16">
          <cell r="E16">
            <v>20.5</v>
          </cell>
        </row>
        <row r="17">
          <cell r="E17">
            <v>6.6</v>
          </cell>
        </row>
        <row r="18">
          <cell r="E18" t="str">
            <v>  </v>
          </cell>
        </row>
        <row r="19">
          <cell r="E19">
            <v>-10.9</v>
          </cell>
        </row>
        <row r="20">
          <cell r="E20">
            <v>17.7</v>
          </cell>
        </row>
        <row r="21">
          <cell r="E21">
            <v>-16.9</v>
          </cell>
        </row>
        <row r="22">
          <cell r="E22">
            <v>54.3</v>
          </cell>
        </row>
        <row r="23">
          <cell r="E23">
            <v>19.5</v>
          </cell>
        </row>
        <row r="26">
          <cell r="E26">
            <v>25.2</v>
          </cell>
        </row>
        <row r="27">
          <cell r="E27">
            <v>22.7</v>
          </cell>
        </row>
        <row r="28">
          <cell r="E28">
            <v>-4.9</v>
          </cell>
        </row>
        <row r="29">
          <cell r="E29">
            <v>8.3</v>
          </cell>
        </row>
        <row r="30">
          <cell r="E30" t="str">
            <v>  </v>
          </cell>
        </row>
        <row r="31">
          <cell r="E31">
            <v>11.6</v>
          </cell>
        </row>
        <row r="32">
          <cell r="E32">
            <v>37.5</v>
          </cell>
        </row>
        <row r="33">
          <cell r="E33">
            <v>14.5</v>
          </cell>
        </row>
        <row r="34">
          <cell r="E34">
            <v>-8.9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1">
          <cell r="B21">
            <v>6661516.414369018</v>
          </cell>
          <cell r="D21">
            <v>10.2108242160841</v>
          </cell>
        </row>
        <row r="23">
          <cell r="B23">
            <v>5810704.178346331</v>
          </cell>
          <cell r="D23">
            <v>10.01321</v>
          </cell>
        </row>
        <row r="24">
          <cell r="B24">
            <v>850812.2360226866</v>
          </cell>
          <cell r="D24">
            <v>11.5796666113196</v>
          </cell>
        </row>
        <row r="26">
          <cell r="B26">
            <v>5720098.204865137</v>
          </cell>
          <cell r="D26">
            <v>9.96079999999999</v>
          </cell>
        </row>
        <row r="27">
          <cell r="B27">
            <v>941418.2095038807</v>
          </cell>
          <cell r="D27">
            <v>11.7547667455047</v>
          </cell>
        </row>
        <row r="31">
          <cell r="B31">
            <v>1600064.2</v>
          </cell>
          <cell r="C31">
            <v>12.6</v>
          </cell>
        </row>
        <row r="33">
          <cell r="B33">
            <v>178675.3</v>
          </cell>
          <cell r="C33">
            <v>9.3</v>
          </cell>
        </row>
        <row r="34">
          <cell r="B34">
            <v>15067.5</v>
          </cell>
          <cell r="C34">
            <v>22.5</v>
          </cell>
        </row>
        <row r="35">
          <cell r="B35">
            <v>18750.3</v>
          </cell>
          <cell r="C35">
            <v>15</v>
          </cell>
        </row>
        <row r="36">
          <cell r="B36">
            <v>158732.3</v>
          </cell>
          <cell r="C36">
            <v>18.5</v>
          </cell>
        </row>
        <row r="37">
          <cell r="B37">
            <v>6665.8</v>
          </cell>
          <cell r="C37">
            <v>17.4</v>
          </cell>
        </row>
        <row r="38">
          <cell r="B38">
            <v>35040.4</v>
          </cell>
          <cell r="C38">
            <v>24.6</v>
          </cell>
        </row>
        <row r="39">
          <cell r="B39">
            <v>62973.7</v>
          </cell>
          <cell r="C39">
            <v>14.9</v>
          </cell>
        </row>
        <row r="40">
          <cell r="B40">
            <v>22156.5</v>
          </cell>
          <cell r="C40">
            <v>22</v>
          </cell>
        </row>
        <row r="41">
          <cell r="B41">
            <v>6826</v>
          </cell>
          <cell r="C41">
            <v>37.6</v>
          </cell>
        </row>
        <row r="42">
          <cell r="B42">
            <v>2187.4</v>
          </cell>
          <cell r="C42">
            <v>17.5</v>
          </cell>
        </row>
        <row r="43">
          <cell r="B43">
            <v>784.5</v>
          </cell>
          <cell r="C43">
            <v>25.7</v>
          </cell>
        </row>
        <row r="44">
          <cell r="B44">
            <v>84956.4</v>
          </cell>
          <cell r="C44">
            <v>11.3</v>
          </cell>
        </row>
        <row r="45">
          <cell r="B45">
            <v>69262.7</v>
          </cell>
          <cell r="C45">
            <v>27.8</v>
          </cell>
        </row>
        <row r="46">
          <cell r="B46">
            <v>23056</v>
          </cell>
          <cell r="C46">
            <v>25.5</v>
          </cell>
        </row>
        <row r="47">
          <cell r="B47">
            <v>1215.4</v>
          </cell>
          <cell r="C47">
            <v>-1.4</v>
          </cell>
        </row>
        <row r="48">
          <cell r="B48">
            <v>25583.8</v>
          </cell>
          <cell r="C48">
            <v>23.5</v>
          </cell>
        </row>
        <row r="49">
          <cell r="B49">
            <v>7845.4</v>
          </cell>
          <cell r="C49">
            <v>22.4</v>
          </cell>
        </row>
        <row r="50">
          <cell r="B50">
            <v>354190.5</v>
          </cell>
          <cell r="C50">
            <v>11.8</v>
          </cell>
        </row>
        <row r="51">
          <cell r="B51">
            <v>40368.8</v>
          </cell>
          <cell r="C51">
            <v>19.5</v>
          </cell>
        </row>
        <row r="52">
          <cell r="B52">
            <v>23420</v>
          </cell>
          <cell r="C52">
            <v>-2</v>
          </cell>
        </row>
        <row r="53">
          <cell r="B53">
            <v>421076</v>
          </cell>
          <cell r="C53">
            <v>7.8</v>
          </cell>
        </row>
        <row r="54">
          <cell r="B54">
            <v>14545.8</v>
          </cell>
          <cell r="C54">
            <v>8.3</v>
          </cell>
        </row>
        <row r="55">
          <cell r="B55">
            <v>26683.7</v>
          </cell>
          <cell r="C55">
            <v>8.7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总人数总收入表"/>
      <sheetName val="入境表"/>
      <sheetName val="国内表"/>
      <sheetName val="分国别表"/>
    </sheetNames>
    <sheetDataSet>
      <sheetData sheetId="1">
        <row r="13">
          <cell r="B13">
            <v>2809.5147808822644</v>
          </cell>
          <cell r="C13">
            <v>14.635952725526934</v>
          </cell>
          <cell r="D13">
            <v>277.0571475735425</v>
          </cell>
          <cell r="E13">
            <v>30.582040175459426</v>
          </cell>
        </row>
      </sheetData>
      <sheetData sheetId="2">
        <row r="25">
          <cell r="B25">
            <v>181699</v>
          </cell>
          <cell r="C25">
            <v>25.096559653555662</v>
          </cell>
          <cell r="F25">
            <v>7395.518419000002</v>
          </cell>
          <cell r="G25">
            <v>23.567972140257808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C11">
            <v>99.68627686</v>
          </cell>
          <cell r="D11">
            <v>102.27935931</v>
          </cell>
          <cell r="E11">
            <v>101.83283174</v>
          </cell>
        </row>
        <row r="12">
          <cell r="C12">
            <v>99.50162014</v>
          </cell>
          <cell r="D12">
            <v>104.68031467</v>
          </cell>
          <cell r="E12">
            <v>102.17164372</v>
          </cell>
        </row>
        <row r="19">
          <cell r="C19">
            <v>100</v>
          </cell>
          <cell r="D19">
            <v>100.36054368</v>
          </cell>
          <cell r="E19">
            <v>100.67549292</v>
          </cell>
        </row>
        <row r="20">
          <cell r="C20">
            <v>99.73227185</v>
          </cell>
          <cell r="D20">
            <v>104.21336443</v>
          </cell>
          <cell r="E20">
            <v>104.3960047</v>
          </cell>
        </row>
        <row r="21">
          <cell r="C21">
            <v>99.65550638</v>
          </cell>
          <cell r="D21">
            <v>99.3129497</v>
          </cell>
          <cell r="E21">
            <v>99.94211894</v>
          </cell>
        </row>
        <row r="22">
          <cell r="C22">
            <v>99.31962064</v>
          </cell>
          <cell r="D22">
            <v>98.73396628</v>
          </cell>
          <cell r="E22">
            <v>99.87377666</v>
          </cell>
        </row>
        <row r="23">
          <cell r="C23">
            <v>100.00158813</v>
          </cell>
          <cell r="D23">
            <v>101.18784645</v>
          </cell>
          <cell r="E23">
            <v>101.16268503</v>
          </cell>
        </row>
        <row r="24">
          <cell r="C24">
            <v>99.8426123</v>
          </cell>
          <cell r="D24">
            <v>100.85266085</v>
          </cell>
          <cell r="E24">
            <v>101.40078155</v>
          </cell>
        </row>
        <row r="25">
          <cell r="C25">
            <v>100.47827096</v>
          </cell>
          <cell r="D25">
            <v>100.41799801</v>
          </cell>
          <cell r="E25">
            <v>100.12199484</v>
          </cell>
        </row>
        <row r="26">
          <cell r="C26">
            <v>99.42684477</v>
          </cell>
          <cell r="D26">
            <v>101.07346095</v>
          </cell>
          <cell r="E26">
            <v>100.97578196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9_2019年6月"/>
    </sheetNames>
    <sheetDataSet>
      <sheetData sheetId="0">
        <row r="5">
          <cell r="C5">
            <v>827193</v>
          </cell>
          <cell r="E5">
            <v>8.33</v>
          </cell>
        </row>
        <row r="6">
          <cell r="C6">
            <v>634848</v>
          </cell>
          <cell r="E6">
            <v>19.83</v>
          </cell>
        </row>
        <row r="7">
          <cell r="C7">
            <v>66566</v>
          </cell>
          <cell r="E7">
            <v>-37.79</v>
          </cell>
        </row>
        <row r="8">
          <cell r="C8">
            <v>2284923</v>
          </cell>
        </row>
        <row r="9">
          <cell r="C9">
            <v>1877570</v>
          </cell>
          <cell r="E9">
            <v>-8.07</v>
          </cell>
        </row>
        <row r="10">
          <cell r="C10">
            <v>1426974</v>
          </cell>
          <cell r="E10">
            <v>5.81</v>
          </cell>
        </row>
        <row r="11">
          <cell r="C11">
            <v>1189792</v>
          </cell>
          <cell r="E11">
            <v>8.63</v>
          </cell>
        </row>
        <row r="12">
          <cell r="C12">
            <v>21706776</v>
          </cell>
          <cell r="E12">
            <v>32.41</v>
          </cell>
        </row>
        <row r="13">
          <cell r="C13">
            <v>16854149</v>
          </cell>
          <cell r="E13">
            <v>32.45</v>
          </cell>
        </row>
        <row r="14">
          <cell r="C14">
            <v>2900580</v>
          </cell>
          <cell r="E14">
            <v>17.6</v>
          </cell>
        </row>
        <row r="15">
          <cell r="C15">
            <v>2254473</v>
          </cell>
          <cell r="E15">
            <v>11.14</v>
          </cell>
        </row>
        <row r="16">
          <cell r="C16">
            <v>1590683</v>
          </cell>
          <cell r="E16">
            <v>118.33</v>
          </cell>
        </row>
        <row r="17">
          <cell r="C17">
            <v>1259788</v>
          </cell>
          <cell r="E17">
            <v>111.71</v>
          </cell>
        </row>
        <row r="22">
          <cell r="C22">
            <v>1185326</v>
          </cell>
          <cell r="E22">
            <v>-7.22</v>
          </cell>
        </row>
        <row r="23">
          <cell r="C23">
            <v>655282</v>
          </cell>
          <cell r="E23">
            <v>-5.14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20" sqref="E20"/>
    </sheetView>
  </sheetViews>
  <sheetFormatPr defaultColWidth="8.00390625" defaultRowHeight="14.25"/>
  <cols>
    <col min="1" max="1" width="20.875" style="230" bestFit="1" customWidth="1"/>
    <col min="2" max="2" width="8.00390625" style="230" customWidth="1"/>
    <col min="3" max="3" width="15.375" style="230" customWidth="1"/>
    <col min="4" max="4" width="17.625" style="230" customWidth="1"/>
    <col min="5" max="5" width="13.125" style="230" customWidth="1"/>
    <col min="6" max="7" width="8.00390625" style="68" customWidth="1"/>
    <col min="8" max="11" width="7.375" style="68" customWidth="1"/>
    <col min="12" max="16384" width="8.00390625" style="68" customWidth="1"/>
  </cols>
  <sheetData>
    <row r="1" spans="1:5" ht="35.25" customHeight="1">
      <c r="A1" s="301" t="s">
        <v>0</v>
      </c>
      <c r="B1" s="301"/>
      <c r="C1" s="301"/>
      <c r="D1" s="301"/>
      <c r="E1" s="301"/>
    </row>
    <row r="2" spans="1:5" ht="35.25" customHeight="1">
      <c r="A2" s="231"/>
      <c r="B2" s="231"/>
      <c r="C2" s="231"/>
      <c r="D2" s="231"/>
      <c r="E2" s="231"/>
    </row>
    <row r="3" spans="1:5" ht="35.25" customHeight="1">
      <c r="A3" s="232" t="s">
        <v>1</v>
      </c>
      <c r="B3" s="233" t="s">
        <v>2</v>
      </c>
      <c r="C3" s="233" t="s">
        <v>3</v>
      </c>
      <c r="D3" s="233" t="s">
        <v>4</v>
      </c>
      <c r="E3" s="234" t="s">
        <v>5</v>
      </c>
    </row>
    <row r="4" spans="1:5" ht="35.25" customHeight="1">
      <c r="A4" s="232" t="s">
        <v>6</v>
      </c>
      <c r="B4" s="233" t="s">
        <v>7</v>
      </c>
      <c r="C4" s="235" t="s">
        <v>8</v>
      </c>
      <c r="D4" s="236" t="s">
        <v>9</v>
      </c>
      <c r="E4" s="237">
        <v>0.08</v>
      </c>
    </row>
    <row r="5" spans="1:5" ht="35.25" customHeight="1">
      <c r="A5" s="232" t="s">
        <v>10</v>
      </c>
      <c r="B5" s="233" t="s">
        <v>7</v>
      </c>
      <c r="C5" s="238" t="s">
        <v>11</v>
      </c>
      <c r="D5" s="239">
        <v>0.07</v>
      </c>
      <c r="E5" s="240">
        <v>0.075</v>
      </c>
    </row>
    <row r="6" spans="1:5" ht="35.25" customHeight="1">
      <c r="A6" s="232" t="s">
        <v>12</v>
      </c>
      <c r="B6" s="233" t="s">
        <v>7</v>
      </c>
      <c r="C6" s="238" t="s">
        <v>11</v>
      </c>
      <c r="D6" s="241" t="s">
        <v>11</v>
      </c>
      <c r="E6" s="240">
        <v>0.11</v>
      </c>
    </row>
    <row r="7" spans="1:5" ht="35.25" customHeight="1">
      <c r="A7" s="232" t="s">
        <v>13</v>
      </c>
      <c r="B7" s="233" t="s">
        <v>7</v>
      </c>
      <c r="C7" s="238" t="s">
        <v>11</v>
      </c>
      <c r="D7" s="241" t="s">
        <v>11</v>
      </c>
      <c r="E7" s="240">
        <v>0.1</v>
      </c>
    </row>
    <row r="8" spans="1:5" ht="35.25" customHeight="1">
      <c r="A8" s="232" t="s">
        <v>14</v>
      </c>
      <c r="B8" s="233" t="s">
        <v>7</v>
      </c>
      <c r="C8" s="242" t="s">
        <v>15</v>
      </c>
      <c r="D8" s="241" t="s">
        <v>11</v>
      </c>
      <c r="E8" s="241" t="s">
        <v>11</v>
      </c>
    </row>
    <row r="9" spans="1:5" ht="35.25" customHeight="1">
      <c r="A9" s="232" t="s">
        <v>16</v>
      </c>
      <c r="B9" s="233" t="s">
        <v>7</v>
      </c>
      <c r="C9" s="243" t="s">
        <v>17</v>
      </c>
      <c r="D9" s="241" t="s">
        <v>17</v>
      </c>
      <c r="E9" s="241" t="s">
        <v>18</v>
      </c>
    </row>
    <row r="10" spans="1:5" ht="35.25" customHeight="1">
      <c r="A10" s="257" t="s">
        <v>287</v>
      </c>
      <c r="B10" s="233" t="s">
        <v>7</v>
      </c>
      <c r="C10" s="244" t="s">
        <v>11</v>
      </c>
      <c r="D10" s="239" t="s">
        <v>19</v>
      </c>
      <c r="E10" s="239">
        <v>0.06</v>
      </c>
    </row>
    <row r="11" spans="1:5" ht="35.25" customHeight="1">
      <c r="A11" s="232" t="s">
        <v>20</v>
      </c>
      <c r="B11" s="233" t="s">
        <v>7</v>
      </c>
      <c r="C11" s="242" t="s">
        <v>21</v>
      </c>
      <c r="D11" s="245" t="s">
        <v>21</v>
      </c>
      <c r="E11" s="246">
        <v>0.085</v>
      </c>
    </row>
    <row r="12" spans="1:5" ht="35.25" customHeight="1">
      <c r="A12" s="232" t="s">
        <v>22</v>
      </c>
      <c r="B12" s="233" t="s">
        <v>23</v>
      </c>
      <c r="C12" s="238" t="s">
        <v>24</v>
      </c>
      <c r="D12" s="241" t="s">
        <v>25</v>
      </c>
      <c r="E12" s="241" t="s">
        <v>11</v>
      </c>
    </row>
    <row r="13" spans="1:5" ht="35.25" customHeight="1">
      <c r="A13" s="247" t="s">
        <v>26</v>
      </c>
      <c r="B13" s="233" t="s">
        <v>7</v>
      </c>
      <c r="C13" s="248" t="s">
        <v>27</v>
      </c>
      <c r="D13" s="241" t="s">
        <v>11</v>
      </c>
      <c r="E13" s="241" t="s">
        <v>28</v>
      </c>
    </row>
    <row r="14" spans="1:5" ht="35.25" customHeight="1">
      <c r="A14" s="232" t="s">
        <v>29</v>
      </c>
      <c r="B14" s="233" t="s">
        <v>7</v>
      </c>
      <c r="C14" s="249" t="s">
        <v>30</v>
      </c>
      <c r="D14" s="250" t="s">
        <v>31</v>
      </c>
      <c r="E14" s="250" t="s">
        <v>32</v>
      </c>
    </row>
  </sheetData>
  <sheetProtection/>
  <mergeCells count="1">
    <mergeCell ref="A1:E1"/>
  </mergeCells>
  <printOptions horizontalCentered="1"/>
  <pageMargins left="0.7006944444444444" right="0.7006944444444444" top="0.5548611111111111" bottom="0.5548611111111111" header="0.2986111111111111" footer="0.298611111111111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H20" sqref="H20"/>
    </sheetView>
  </sheetViews>
  <sheetFormatPr defaultColWidth="8.00390625" defaultRowHeight="14.25"/>
  <cols>
    <col min="1" max="1" width="26.875" style="0" customWidth="1"/>
    <col min="2" max="2" width="12.125" style="0" customWidth="1"/>
    <col min="3" max="3" width="15.125" style="0" customWidth="1"/>
    <col min="4" max="4" width="11.50390625" style="0" customWidth="1"/>
  </cols>
  <sheetData>
    <row r="1" spans="1:4" ht="19.5" customHeight="1">
      <c r="A1" s="317" t="s">
        <v>186</v>
      </c>
      <c r="B1" s="317"/>
      <c r="C1" s="318"/>
      <c r="D1" s="318"/>
    </row>
    <row r="2" spans="1:4" ht="15.75">
      <c r="A2" s="117"/>
      <c r="B2" s="117"/>
      <c r="C2" s="117"/>
      <c r="D2" s="117"/>
    </row>
    <row r="3" spans="1:4" ht="17.25">
      <c r="A3" s="319"/>
      <c r="B3" s="319"/>
      <c r="C3" s="319"/>
      <c r="D3" s="118"/>
    </row>
    <row r="4" spans="1:4" ht="24" customHeight="1">
      <c r="A4" s="119" t="s">
        <v>70</v>
      </c>
      <c r="B4" s="119" t="s">
        <v>128</v>
      </c>
      <c r="C4" s="108" t="s">
        <v>187</v>
      </c>
      <c r="D4" s="109" t="s">
        <v>188</v>
      </c>
    </row>
    <row r="5" spans="1:4" ht="24.75" customHeight="1">
      <c r="A5" s="120" t="s">
        <v>189</v>
      </c>
      <c r="B5" s="121" t="s">
        <v>38</v>
      </c>
      <c r="C5" s="122">
        <f>'[6]Sheet1'!B21/10000</f>
        <v>666.1516414369017</v>
      </c>
      <c r="D5" s="123">
        <f>ROUND('[6]Sheet1'!D21,1)</f>
        <v>10.2</v>
      </c>
    </row>
    <row r="6" spans="1:4" ht="24.75" customHeight="1">
      <c r="A6" s="124" t="s">
        <v>190</v>
      </c>
      <c r="B6" s="125" t="s">
        <v>38</v>
      </c>
      <c r="C6" s="126"/>
      <c r="D6" s="127"/>
    </row>
    <row r="7" spans="1:4" ht="24.75" customHeight="1">
      <c r="A7" s="128" t="s">
        <v>191</v>
      </c>
      <c r="B7" s="125" t="s">
        <v>38</v>
      </c>
      <c r="C7" s="126">
        <f>'[6]Sheet1'!B23/10000</f>
        <v>581.0704178346331</v>
      </c>
      <c r="D7" s="127">
        <f>ROUND('[6]Sheet1'!D23,1)</f>
        <v>10</v>
      </c>
    </row>
    <row r="8" spans="1:4" ht="24.75" customHeight="1">
      <c r="A8" s="128" t="s">
        <v>192</v>
      </c>
      <c r="B8" s="125" t="s">
        <v>38</v>
      </c>
      <c r="C8" s="126">
        <f>'[6]Sheet1'!B24/10000</f>
        <v>85.08122360226866</v>
      </c>
      <c r="D8" s="127">
        <f>ROUND('[6]Sheet1'!D24,1)</f>
        <v>11.6</v>
      </c>
    </row>
    <row r="9" spans="1:4" ht="24.75" customHeight="1">
      <c r="A9" s="124" t="s">
        <v>193</v>
      </c>
      <c r="B9" s="125" t="s">
        <v>38</v>
      </c>
      <c r="C9" s="126"/>
      <c r="D9" s="127"/>
    </row>
    <row r="10" spans="1:4" ht="24.75" customHeight="1">
      <c r="A10" s="128" t="s">
        <v>194</v>
      </c>
      <c r="B10" s="125" t="s">
        <v>38</v>
      </c>
      <c r="C10" s="126">
        <f>'[6]Sheet1'!B26/10000</f>
        <v>572.0098204865137</v>
      </c>
      <c r="D10" s="127">
        <f>ROUND('[6]Sheet1'!D26,1)</f>
        <v>10</v>
      </c>
    </row>
    <row r="11" spans="1:4" ht="24.75" customHeight="1">
      <c r="A11" s="128" t="s">
        <v>195</v>
      </c>
      <c r="B11" s="125" t="s">
        <v>38</v>
      </c>
      <c r="C11" s="126">
        <f>'[6]Sheet1'!B27/10000</f>
        <v>94.14182095038807</v>
      </c>
      <c r="D11" s="127">
        <f>ROUND('[6]Sheet1'!D27,1)</f>
        <v>11.8</v>
      </c>
    </row>
    <row r="12" spans="1:4" ht="24.75" customHeight="1">
      <c r="A12" s="129"/>
      <c r="B12" s="125"/>
      <c r="C12" s="130"/>
      <c r="D12" s="131"/>
    </row>
    <row r="13" spans="1:5" ht="24.75" customHeight="1">
      <c r="A13" s="129" t="s">
        <v>196</v>
      </c>
      <c r="B13" s="125"/>
      <c r="C13" s="132"/>
      <c r="D13" s="133"/>
      <c r="E13" s="2"/>
    </row>
    <row r="14" spans="1:4" ht="24.75" customHeight="1">
      <c r="A14" s="60" t="s">
        <v>197</v>
      </c>
      <c r="B14" s="134" t="s">
        <v>198</v>
      </c>
      <c r="C14" s="135">
        <f>'[7]总人数总收入表'!$B$13</f>
        <v>2809.5147808822644</v>
      </c>
      <c r="D14" s="62">
        <f>'[7]总人数总收入表'!$C$13</f>
        <v>14.635952725526934</v>
      </c>
    </row>
    <row r="15" spans="1:4" ht="24.75" customHeight="1">
      <c r="A15" s="60" t="s">
        <v>199</v>
      </c>
      <c r="B15" s="134" t="s">
        <v>198</v>
      </c>
      <c r="C15" s="135">
        <f>'[7]入境表'!$B$25/10000</f>
        <v>18.1699</v>
      </c>
      <c r="D15" s="62">
        <f>'[7]入境表'!$C$25</f>
        <v>25.096559653555662</v>
      </c>
    </row>
    <row r="16" spans="1:4" ht="24.75" customHeight="1">
      <c r="A16" s="60" t="s">
        <v>200</v>
      </c>
      <c r="B16" s="125" t="s">
        <v>38</v>
      </c>
      <c r="C16" s="135">
        <f>'[7]总人数总收入表'!$D$13</f>
        <v>277.0571475735425</v>
      </c>
      <c r="D16" s="62">
        <f>'[7]总人数总收入表'!$E$13</f>
        <v>30.582040175459426</v>
      </c>
    </row>
    <row r="17" spans="1:4" ht="24.75" customHeight="1">
      <c r="A17" s="136" t="s">
        <v>201</v>
      </c>
      <c r="B17" s="137" t="s">
        <v>61</v>
      </c>
      <c r="C17" s="138">
        <f>'[7]入境表'!$F$25/10000</f>
        <v>0.7395518419000002</v>
      </c>
      <c r="D17" s="65">
        <f>'[7]入境表'!$G$25</f>
        <v>23.567972140257808</v>
      </c>
    </row>
    <row r="18" spans="1:4" ht="17.25">
      <c r="A18" s="103" t="s">
        <v>202</v>
      </c>
      <c r="B18" s="103"/>
      <c r="C18" s="139"/>
      <c r="D18" s="139"/>
    </row>
  </sheetData>
  <sheetProtection/>
  <mergeCells count="2">
    <mergeCell ref="A1:D1"/>
    <mergeCell ref="A3:C3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0">
      <selection activeCell="A11" sqref="A11:IV11"/>
    </sheetView>
  </sheetViews>
  <sheetFormatPr defaultColWidth="8.00390625" defaultRowHeight="14.25"/>
  <cols>
    <col min="1" max="1" width="36.25390625" style="0" customWidth="1"/>
    <col min="2" max="2" width="17.50390625" style="0" customWidth="1"/>
    <col min="3" max="3" width="12.625" style="0" customWidth="1"/>
  </cols>
  <sheetData>
    <row r="1" spans="1:3" ht="42.75" customHeight="1">
      <c r="A1" s="320" t="s">
        <v>203</v>
      </c>
      <c r="B1" s="320"/>
      <c r="C1" s="320"/>
    </row>
    <row r="2" spans="1:3" ht="6.75" customHeight="1">
      <c r="A2" s="105"/>
      <c r="B2" s="105"/>
      <c r="C2" s="105"/>
    </row>
    <row r="3" spans="1:3" ht="15.75" customHeight="1">
      <c r="A3" s="106"/>
      <c r="B3" s="321"/>
      <c r="C3" s="321"/>
    </row>
    <row r="4" spans="1:3" ht="32.25" customHeight="1">
      <c r="A4" s="107" t="s">
        <v>70</v>
      </c>
      <c r="B4" s="108" t="s">
        <v>204</v>
      </c>
      <c r="C4" s="109" t="s">
        <v>113</v>
      </c>
    </row>
    <row r="5" spans="1:3" ht="17.25">
      <c r="A5" s="110" t="s">
        <v>205</v>
      </c>
      <c r="B5" s="111">
        <f>'[6]Sheet1'!$B31/10000</f>
        <v>160.00642</v>
      </c>
      <c r="C5" s="112">
        <f>ROUND('[6]Sheet1'!$C$31,1)</f>
        <v>12.6</v>
      </c>
    </row>
    <row r="6" spans="1:3" ht="21" customHeight="1">
      <c r="A6" s="110" t="s">
        <v>206</v>
      </c>
      <c r="B6" s="111">
        <f>'[6]Sheet1'!$B33/10000</f>
        <v>17.86753</v>
      </c>
      <c r="C6" s="113">
        <f>ROUND('[6]Sheet1'!$C33,1)</f>
        <v>9.3</v>
      </c>
    </row>
    <row r="7" spans="1:3" ht="21" customHeight="1">
      <c r="A7" s="110" t="s">
        <v>207</v>
      </c>
      <c r="B7" s="111">
        <f>'[6]Sheet1'!$B34/10000</f>
        <v>1.50675</v>
      </c>
      <c r="C7" s="113">
        <f>ROUND('[6]Sheet1'!$C34,1)</f>
        <v>22.5</v>
      </c>
    </row>
    <row r="8" spans="1:3" ht="21" customHeight="1">
      <c r="A8" s="110" t="s">
        <v>208</v>
      </c>
      <c r="B8" s="111">
        <f>'[6]Sheet1'!$B35/10000</f>
        <v>1.87503</v>
      </c>
      <c r="C8" s="113">
        <f>ROUND('[6]Sheet1'!$C35,1)</f>
        <v>15</v>
      </c>
    </row>
    <row r="9" spans="1:3" ht="21" customHeight="1">
      <c r="A9" s="110" t="s">
        <v>209</v>
      </c>
      <c r="B9" s="111">
        <f>'[6]Sheet1'!$B36/10000</f>
        <v>15.87323</v>
      </c>
      <c r="C9" s="113">
        <f>ROUND('[6]Sheet1'!$C36,1)</f>
        <v>18.5</v>
      </c>
    </row>
    <row r="10" spans="1:3" ht="21" customHeight="1">
      <c r="A10" s="110" t="s">
        <v>210</v>
      </c>
      <c r="B10" s="111">
        <f>'[6]Sheet1'!$B37/10000</f>
        <v>0.6665800000000001</v>
      </c>
      <c r="C10" s="113">
        <f>ROUND('[6]Sheet1'!$C37,1)</f>
        <v>17.4</v>
      </c>
    </row>
    <row r="11" spans="1:3" ht="21" customHeight="1">
      <c r="A11" s="110" t="s">
        <v>211</v>
      </c>
      <c r="B11" s="111">
        <f>'[6]Sheet1'!$B38/10000</f>
        <v>3.5040400000000003</v>
      </c>
      <c r="C11" s="113">
        <f>ROUND('[6]Sheet1'!$C38,1)</f>
        <v>24.6</v>
      </c>
    </row>
    <row r="12" spans="1:3" ht="21" customHeight="1">
      <c r="A12" s="110" t="s">
        <v>212</v>
      </c>
      <c r="B12" s="111">
        <f>'[6]Sheet1'!$B39/10000</f>
        <v>6.29737</v>
      </c>
      <c r="C12" s="113">
        <f>ROUND('[6]Sheet1'!$C39,1)</f>
        <v>14.9</v>
      </c>
    </row>
    <row r="13" spans="1:3" ht="21" customHeight="1">
      <c r="A13" s="110" t="s">
        <v>213</v>
      </c>
      <c r="B13" s="111">
        <f>'[6]Sheet1'!$B40/10000</f>
        <v>2.21565</v>
      </c>
      <c r="C13" s="113">
        <f>ROUND('[6]Sheet1'!$C40,1)</f>
        <v>22</v>
      </c>
    </row>
    <row r="14" spans="1:3" ht="21" customHeight="1">
      <c r="A14" s="110" t="s">
        <v>214</v>
      </c>
      <c r="B14" s="111">
        <f>'[6]Sheet1'!$B41/10000</f>
        <v>0.6826</v>
      </c>
      <c r="C14" s="113">
        <f>ROUND('[6]Sheet1'!$C41,1)</f>
        <v>37.6</v>
      </c>
    </row>
    <row r="15" spans="1:3" ht="21" customHeight="1">
      <c r="A15" s="110" t="s">
        <v>215</v>
      </c>
      <c r="B15" s="111">
        <f>'[6]Sheet1'!$B42/10000</f>
        <v>0.21874000000000002</v>
      </c>
      <c r="C15" s="113">
        <f>ROUND('[6]Sheet1'!$C42,1)</f>
        <v>17.5</v>
      </c>
    </row>
    <row r="16" spans="1:3" ht="21" customHeight="1">
      <c r="A16" s="110" t="s">
        <v>216</v>
      </c>
      <c r="B16" s="111">
        <f>'[6]Sheet1'!$B43/10000</f>
        <v>0.07845</v>
      </c>
      <c r="C16" s="113">
        <f>ROUND('[6]Sheet1'!$C43,1)</f>
        <v>25.7</v>
      </c>
    </row>
    <row r="17" spans="1:3" ht="21" customHeight="1">
      <c r="A17" s="110" t="s">
        <v>217</v>
      </c>
      <c r="B17" s="111">
        <f>'[6]Sheet1'!$B44/10000</f>
        <v>8.49564</v>
      </c>
      <c r="C17" s="113">
        <f>ROUND('[6]Sheet1'!$C44,1)</f>
        <v>11.3</v>
      </c>
    </row>
    <row r="18" spans="1:3" ht="21" customHeight="1">
      <c r="A18" s="110" t="s">
        <v>218</v>
      </c>
      <c r="B18" s="111">
        <f>'[6]Sheet1'!$B45/10000</f>
        <v>6.92627</v>
      </c>
      <c r="C18" s="113">
        <f>ROUND('[6]Sheet1'!$C45,1)</f>
        <v>27.8</v>
      </c>
    </row>
    <row r="19" spans="1:3" ht="21" customHeight="1">
      <c r="A19" s="110" t="s">
        <v>219</v>
      </c>
      <c r="B19" s="111">
        <f>'[6]Sheet1'!$B46/10000</f>
        <v>2.3056</v>
      </c>
      <c r="C19" s="113">
        <f>ROUND('[6]Sheet1'!$C46,1)</f>
        <v>25.5</v>
      </c>
    </row>
    <row r="20" spans="1:3" ht="21" customHeight="1">
      <c r="A20" s="110" t="s">
        <v>220</v>
      </c>
      <c r="B20" s="111">
        <f>'[6]Sheet1'!$B47/10000</f>
        <v>0.12154000000000001</v>
      </c>
      <c r="C20" s="113">
        <f>ROUND('[6]Sheet1'!$C47,1)</f>
        <v>-1.4</v>
      </c>
    </row>
    <row r="21" spans="1:3" ht="21" customHeight="1">
      <c r="A21" s="110" t="s">
        <v>221</v>
      </c>
      <c r="B21" s="111">
        <f>'[6]Sheet1'!$B48/10000</f>
        <v>2.55838</v>
      </c>
      <c r="C21" s="113">
        <f>ROUND('[6]Sheet1'!$C48,1)</f>
        <v>23.5</v>
      </c>
    </row>
    <row r="22" spans="1:3" ht="21" customHeight="1">
      <c r="A22" s="110" t="s">
        <v>222</v>
      </c>
      <c r="B22" s="111">
        <f>'[6]Sheet1'!$B49/10000</f>
        <v>0.78454</v>
      </c>
      <c r="C22" s="113">
        <f>ROUND('[6]Sheet1'!$C49,1)</f>
        <v>22.4</v>
      </c>
    </row>
    <row r="23" spans="1:3" ht="21" customHeight="1">
      <c r="A23" s="110" t="s">
        <v>223</v>
      </c>
      <c r="B23" s="111">
        <f>'[6]Sheet1'!$B50/10000</f>
        <v>35.41905</v>
      </c>
      <c r="C23" s="113">
        <f>ROUND('[6]Sheet1'!$C50,1)</f>
        <v>11.8</v>
      </c>
    </row>
    <row r="24" spans="1:3" ht="21" customHeight="1">
      <c r="A24" s="110" t="s">
        <v>224</v>
      </c>
      <c r="B24" s="111">
        <f>'[6]Sheet1'!$B51/10000</f>
        <v>4.03688</v>
      </c>
      <c r="C24" s="113">
        <f>ROUND('[6]Sheet1'!$C51,1)</f>
        <v>19.5</v>
      </c>
    </row>
    <row r="25" spans="1:3" ht="21" customHeight="1">
      <c r="A25" s="110" t="s">
        <v>225</v>
      </c>
      <c r="B25" s="111">
        <f>'[6]Sheet1'!$B52/10000</f>
        <v>2.342</v>
      </c>
      <c r="C25" s="113">
        <f>ROUND('[6]Sheet1'!$C52,1)</f>
        <v>-2</v>
      </c>
    </row>
    <row r="26" spans="1:3" ht="21" customHeight="1">
      <c r="A26" s="110" t="s">
        <v>226</v>
      </c>
      <c r="B26" s="111">
        <f>'[6]Sheet1'!$B53/10000</f>
        <v>42.1076</v>
      </c>
      <c r="C26" s="113">
        <f>ROUND('[6]Sheet1'!$C53,1)</f>
        <v>7.8</v>
      </c>
    </row>
    <row r="27" spans="1:3" ht="21" customHeight="1">
      <c r="A27" s="110" t="s">
        <v>227</v>
      </c>
      <c r="B27" s="111">
        <f>'[6]Sheet1'!$B54/10000</f>
        <v>1.45458</v>
      </c>
      <c r="C27" s="113">
        <f>ROUND('[6]Sheet1'!$C54,1)</f>
        <v>8.3</v>
      </c>
    </row>
    <row r="28" spans="1:3" ht="21" customHeight="1">
      <c r="A28" s="114" t="s">
        <v>228</v>
      </c>
      <c r="B28" s="115">
        <f>'[6]Sheet1'!$B55/10000</f>
        <v>2.66837</v>
      </c>
      <c r="C28" s="116">
        <f>ROUND('[6]Sheet1'!$C55,1)</f>
        <v>8.7</v>
      </c>
    </row>
  </sheetData>
  <sheetProtection/>
  <mergeCells count="2">
    <mergeCell ref="A1:C1"/>
    <mergeCell ref="B3:C3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7">
      <selection activeCell="B18" sqref="B18"/>
    </sheetView>
  </sheetViews>
  <sheetFormatPr defaultColWidth="8.00390625" defaultRowHeight="14.25"/>
  <cols>
    <col min="1" max="1" width="35.50390625" style="0" customWidth="1"/>
    <col min="2" max="2" width="16.50390625" style="0" customWidth="1"/>
    <col min="3" max="3" width="12.50390625" style="0" customWidth="1"/>
    <col min="4" max="4" width="9.50390625" style="0" customWidth="1"/>
    <col min="5" max="5" width="8.75390625" style="67" bestFit="1" customWidth="1"/>
  </cols>
  <sheetData>
    <row r="1" spans="1:5" ht="24.75">
      <c r="A1" s="315" t="s">
        <v>229</v>
      </c>
      <c r="B1" s="315"/>
      <c r="C1" s="315"/>
      <c r="D1" s="91"/>
      <c r="E1" s="91"/>
    </row>
    <row r="2" spans="1:5" ht="11.25" customHeight="1">
      <c r="A2" s="49"/>
      <c r="B2" s="49"/>
      <c r="C2" s="49"/>
      <c r="D2" s="49"/>
      <c r="E2" s="92"/>
    </row>
    <row r="3" spans="1:5" ht="27.75" customHeight="1">
      <c r="A3" s="70"/>
      <c r="B3" s="322"/>
      <c r="C3" s="322"/>
      <c r="E3"/>
    </row>
    <row r="4" spans="1:5" ht="32.25" customHeight="1">
      <c r="A4" s="72" t="s">
        <v>177</v>
      </c>
      <c r="B4" s="72" t="s">
        <v>204</v>
      </c>
      <c r="C4" s="73" t="s">
        <v>113</v>
      </c>
      <c r="E4"/>
    </row>
    <row r="5" spans="1:3" s="48" customFormat="1" ht="22.5" customHeight="1">
      <c r="A5" s="85" t="s">
        <v>56</v>
      </c>
      <c r="B5" s="93">
        <v>134.71</v>
      </c>
      <c r="C5" s="94">
        <v>30.71</v>
      </c>
    </row>
    <row r="6" spans="1:4" s="48" customFormat="1" ht="22.5" customHeight="1">
      <c r="A6" s="76" t="s">
        <v>230</v>
      </c>
      <c r="B6" s="95">
        <v>71.76</v>
      </c>
      <c r="C6" s="96">
        <v>25.52</v>
      </c>
      <c r="D6" s="59"/>
    </row>
    <row r="7" spans="1:3" s="48" customFormat="1" ht="22.5" customHeight="1">
      <c r="A7" s="76" t="s">
        <v>231</v>
      </c>
      <c r="B7" s="95">
        <v>62.95</v>
      </c>
      <c r="C7" s="97">
        <v>37.18</v>
      </c>
    </row>
    <row r="8" spans="1:3" s="48" customFormat="1" ht="22.5" customHeight="1">
      <c r="A8" s="76" t="s">
        <v>232</v>
      </c>
      <c r="B8" s="95"/>
      <c r="C8" s="98"/>
    </row>
    <row r="9" spans="1:3" s="48" customFormat="1" ht="22.5" customHeight="1">
      <c r="A9" s="76" t="s">
        <v>233</v>
      </c>
      <c r="B9" s="95">
        <v>131.78</v>
      </c>
      <c r="C9" s="99">
        <v>34.62</v>
      </c>
    </row>
    <row r="10" spans="1:3" s="48" customFormat="1" ht="22.5" customHeight="1">
      <c r="A10" s="76" t="s">
        <v>234</v>
      </c>
      <c r="B10" s="95">
        <v>0.18</v>
      </c>
      <c r="C10" s="99">
        <v>3.86</v>
      </c>
    </row>
    <row r="11" spans="1:3" s="48" customFormat="1" ht="22.5" customHeight="1">
      <c r="A11" s="76" t="s">
        <v>235</v>
      </c>
      <c r="B11" s="95">
        <v>2.351</v>
      </c>
      <c r="C11" s="99">
        <v>-44.78</v>
      </c>
    </row>
    <row r="12" spans="1:6" s="48" customFormat="1" ht="22.5" customHeight="1">
      <c r="A12" s="76" t="s">
        <v>236</v>
      </c>
      <c r="B12" s="95">
        <v>0.394</v>
      </c>
      <c r="C12" s="99">
        <v>-47.1</v>
      </c>
      <c r="F12" s="251"/>
    </row>
    <row r="13" spans="1:3" s="48" customFormat="1" ht="22.5" customHeight="1">
      <c r="A13" s="76" t="s">
        <v>237</v>
      </c>
      <c r="B13" s="95"/>
      <c r="C13" s="98"/>
    </row>
    <row r="14" spans="1:3" s="48" customFormat="1" ht="22.5" customHeight="1">
      <c r="A14" s="267" t="s">
        <v>296</v>
      </c>
      <c r="B14" s="95">
        <v>114.33</v>
      </c>
      <c r="C14" s="98">
        <v>19.29</v>
      </c>
    </row>
    <row r="15" spans="1:3" s="48" customFormat="1" ht="22.5" customHeight="1">
      <c r="A15" s="267" t="s">
        <v>297</v>
      </c>
      <c r="B15" s="95">
        <v>2.962</v>
      </c>
      <c r="C15" s="98">
        <v>657.1</v>
      </c>
    </row>
    <row r="16" spans="1:6" ht="22.5" customHeight="1">
      <c r="A16" s="76" t="s">
        <v>298</v>
      </c>
      <c r="B16" s="95">
        <v>2.858</v>
      </c>
      <c r="C16" s="99">
        <v>-25.98</v>
      </c>
      <c r="D16" s="100"/>
      <c r="E16" s="48"/>
      <c r="F16" s="48"/>
    </row>
    <row r="17" spans="1:6" ht="22.5" customHeight="1">
      <c r="A17" s="76" t="s">
        <v>299</v>
      </c>
      <c r="B17" s="298">
        <v>0.0049</v>
      </c>
      <c r="C17" s="99">
        <v>-64.05</v>
      </c>
      <c r="E17" s="48"/>
      <c r="F17" s="48"/>
    </row>
    <row r="18" spans="1:6" ht="22.5" customHeight="1">
      <c r="A18" s="76" t="s">
        <v>300</v>
      </c>
      <c r="B18" s="298">
        <v>0.0036</v>
      </c>
      <c r="C18" s="99">
        <v>-54.8</v>
      </c>
      <c r="E18" s="48"/>
      <c r="F18" s="48"/>
    </row>
    <row r="19" spans="1:6" ht="22.5" customHeight="1">
      <c r="A19" s="76" t="s">
        <v>301</v>
      </c>
      <c r="B19" s="95">
        <v>1.674</v>
      </c>
      <c r="C19" s="276" t="s">
        <v>304</v>
      </c>
      <c r="E19" s="48"/>
      <c r="F19" s="48"/>
    </row>
    <row r="20" spans="1:6" ht="22.5" customHeight="1">
      <c r="A20" s="76" t="s">
        <v>302</v>
      </c>
      <c r="B20" s="95">
        <v>12.68</v>
      </c>
      <c r="C20" s="99">
        <v>365.2</v>
      </c>
      <c r="E20" s="48"/>
      <c r="F20" s="48"/>
    </row>
    <row r="21" spans="1:5" ht="22.5" customHeight="1">
      <c r="A21" s="89" t="s">
        <v>303</v>
      </c>
      <c r="B21" s="101">
        <v>0.2</v>
      </c>
      <c r="C21" s="102">
        <v>322.2</v>
      </c>
      <c r="E21" s="48"/>
    </row>
    <row r="22" spans="1:5" ht="17.25">
      <c r="A22" s="103" t="s">
        <v>238</v>
      </c>
      <c r="B22" s="104"/>
      <c r="C22" s="70"/>
      <c r="E22"/>
    </row>
    <row r="23" ht="15.75">
      <c r="E23"/>
    </row>
  </sheetData>
  <sheetProtection/>
  <mergeCells count="2">
    <mergeCell ref="A1:C1"/>
    <mergeCell ref="B3:C3"/>
  </mergeCells>
  <printOptions horizontalCentered="1"/>
  <pageMargins left="0.5902777777777778" right="0.5902777777777778" top="0.7083333333333334" bottom="0.9798611111111111" header="0.4284722222222222" footer="0.511805555555555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H9" sqref="H9"/>
    </sheetView>
  </sheetViews>
  <sheetFormatPr defaultColWidth="8.00390625" defaultRowHeight="14.25"/>
  <cols>
    <col min="1" max="1" width="36.375" style="0" customWidth="1"/>
    <col min="2" max="2" width="13.375" style="0" customWidth="1"/>
    <col min="3" max="3" width="14.00390625" style="67" customWidth="1"/>
    <col min="4" max="4" width="13.00390625" style="0" bestFit="1" customWidth="1"/>
    <col min="5" max="5" width="9.375" style="0" bestFit="1" customWidth="1"/>
  </cols>
  <sheetData>
    <row r="1" spans="1:4" ht="24.75">
      <c r="A1" s="315" t="s">
        <v>239</v>
      </c>
      <c r="B1" s="315"/>
      <c r="C1" s="315"/>
      <c r="D1" s="315"/>
    </row>
    <row r="2" spans="1:4" ht="15.75">
      <c r="A2" s="68"/>
      <c r="B2" s="68"/>
      <c r="C2" s="68"/>
      <c r="D2" s="69"/>
    </row>
    <row r="3" spans="1:4" ht="17.25">
      <c r="A3" s="70"/>
      <c r="B3" s="70"/>
      <c r="C3" s="70"/>
      <c r="D3" s="71" t="s">
        <v>240</v>
      </c>
    </row>
    <row r="4" spans="1:4" ht="26.25" customHeight="1">
      <c r="A4" s="72" t="s">
        <v>241</v>
      </c>
      <c r="B4" s="252" t="s">
        <v>242</v>
      </c>
      <c r="C4" s="252" t="s">
        <v>243</v>
      </c>
      <c r="D4" s="253" t="s">
        <v>188</v>
      </c>
    </row>
    <row r="5" spans="1:6" s="1" customFormat="1" ht="26.25" customHeight="1">
      <c r="A5" s="74" t="s">
        <v>289</v>
      </c>
      <c r="B5" s="258">
        <f>'[1]Sheet2'!B6/10000</f>
        <v>31.3246</v>
      </c>
      <c r="C5" s="259">
        <f>'[1]Sheet2'!C6/10000</f>
        <v>173.4883</v>
      </c>
      <c r="D5" s="260">
        <f>'[1]Sheet2'!$E$6</f>
        <v>0.7642920700414236</v>
      </c>
      <c r="E5" s="256"/>
      <c r="F5" s="255"/>
    </row>
    <row r="6" spans="1:5" ht="26.25" customHeight="1">
      <c r="A6" s="76" t="s">
        <v>244</v>
      </c>
      <c r="B6" s="261">
        <f>'[1]Sheet2'!B7/10000</f>
        <v>25.8591</v>
      </c>
      <c r="C6" s="262">
        <f>'[1]Sheet2'!C7/10000</f>
        <v>146.4637</v>
      </c>
      <c r="D6" s="263">
        <f>'[1]Sheet2'!$E$7</f>
        <v>-1.2177175030282756</v>
      </c>
      <c r="E6" s="75"/>
    </row>
    <row r="7" spans="1:5" ht="26.25" customHeight="1">
      <c r="A7" s="76" t="s">
        <v>288</v>
      </c>
      <c r="B7" s="261">
        <f>'[1]Sheet2'!B8/10000</f>
        <v>5.4655</v>
      </c>
      <c r="C7" s="262">
        <f>'[1]Sheet2'!C8/10000</f>
        <v>27.0246</v>
      </c>
      <c r="D7" s="263">
        <f>ROUND('[1]Sheet2'!$E8,1)</f>
        <v>13.1</v>
      </c>
      <c r="E7" s="75"/>
    </row>
    <row r="8" spans="1:5" ht="26.25" customHeight="1">
      <c r="A8" s="267" t="s">
        <v>290</v>
      </c>
      <c r="B8" s="261">
        <f>'[1]Sheet2'!B9/10000</f>
        <v>15.5594</v>
      </c>
      <c r="C8" s="262">
        <f>'[1]Sheet2'!$C$9/10000</f>
        <v>74.4919</v>
      </c>
      <c r="D8" s="263">
        <f>'[1]Sheet2'!$E$9</f>
        <v>5.1938955487552585</v>
      </c>
      <c r="E8" s="75"/>
    </row>
    <row r="9" spans="1:5" ht="26.25" customHeight="1">
      <c r="A9" s="76" t="s">
        <v>244</v>
      </c>
      <c r="B9" s="261">
        <f>'[1]Sheet2'!B10/10000</f>
        <v>10.238</v>
      </c>
      <c r="C9" s="262">
        <f>'[1]Sheet2'!C10/10000</f>
        <v>48.3058</v>
      </c>
      <c r="D9" s="263">
        <f>ROUND('[1]Sheet2'!$E10,1)</f>
        <v>1.1</v>
      </c>
      <c r="E9" s="75"/>
    </row>
    <row r="10" spans="1:5" ht="26.25" customHeight="1">
      <c r="A10" s="80" t="s">
        <v>245</v>
      </c>
      <c r="B10" s="261">
        <f>'[1]Sheet2'!B11/10000</f>
        <v>14.1132</v>
      </c>
      <c r="C10" s="262">
        <f>'[1]Sheet2'!C11/10000</f>
        <v>89.1806</v>
      </c>
      <c r="D10" s="263">
        <f>ROUND('[1]Sheet2'!$E11,1)</f>
        <v>-2</v>
      </c>
      <c r="E10" s="75"/>
    </row>
    <row r="11" spans="1:5" s="1" customFormat="1" ht="26.25" customHeight="1">
      <c r="A11" s="81" t="s">
        <v>327</v>
      </c>
      <c r="B11" s="264">
        <f>'[1]Sheet2'!B12/10000</f>
        <v>113.0496</v>
      </c>
      <c r="C11" s="265">
        <f>'[1]Sheet2'!C12/10000</f>
        <v>324.474</v>
      </c>
      <c r="D11" s="266">
        <f>ROUND('[1]Sheet2'!$E12,1)</f>
        <v>5.2</v>
      </c>
      <c r="E11" s="75"/>
    </row>
    <row r="12" spans="1:4" ht="26.25" customHeight="1">
      <c r="A12" s="72" t="s">
        <v>246</v>
      </c>
      <c r="B12" s="82" t="s">
        <v>247</v>
      </c>
      <c r="C12" s="83" t="s">
        <v>248</v>
      </c>
      <c r="D12" s="84" t="s">
        <v>249</v>
      </c>
    </row>
    <row r="13" spans="1:4" ht="26.25" customHeight="1">
      <c r="A13" s="85" t="s">
        <v>286</v>
      </c>
      <c r="B13" s="86">
        <f>'[2]Sheet1'!C6/10000</f>
        <v>2845.2347266948</v>
      </c>
      <c r="C13" s="87">
        <f>'[2]Sheet1'!D6/10000</f>
        <v>2722.9525564691</v>
      </c>
      <c r="D13" s="88">
        <f>ROUND('[2]Sheet1'!F6,1)</f>
        <v>7.6</v>
      </c>
    </row>
    <row r="14" spans="1:4" ht="26.25" customHeight="1">
      <c r="A14" s="76" t="s">
        <v>250</v>
      </c>
      <c r="B14" s="77">
        <f>'[2]Sheet1'!C7/10000</f>
        <v>1665.575533266</v>
      </c>
      <c r="C14" s="78">
        <f>'[2]Sheet1'!D7/10000</f>
        <v>1516.7777684255</v>
      </c>
      <c r="D14" s="79">
        <f>ROUND('[2]Sheet1'!F7,1)</f>
        <v>7.8</v>
      </c>
    </row>
    <row r="15" spans="1:4" ht="26.25" customHeight="1">
      <c r="A15" s="76" t="s">
        <v>251</v>
      </c>
      <c r="B15" s="77">
        <f>'[2]Sheet1'!C8/10000</f>
        <v>565.6890878227</v>
      </c>
      <c r="C15" s="78">
        <f>'[2]Sheet1'!D8/10000</f>
        <v>565.5193907917001</v>
      </c>
      <c r="D15" s="79">
        <f>ROUND('[2]Sheet1'!F8,1)</f>
        <v>-6.3</v>
      </c>
    </row>
    <row r="16" spans="1:4" ht="26.25" customHeight="1">
      <c r="A16" s="76" t="s">
        <v>252</v>
      </c>
      <c r="B16" s="77">
        <f>'[2]Sheet1'!C9/10000</f>
        <v>60.6711861009</v>
      </c>
      <c r="C16" s="78">
        <f>'[2]Sheet1'!D9/10000</f>
        <v>77.8114652854</v>
      </c>
      <c r="D16" s="79">
        <f>ROUND('[2]Sheet1'!F9,1)</f>
        <v>63.7</v>
      </c>
    </row>
    <row r="17" spans="1:4" ht="26.25" customHeight="1">
      <c r="A17" s="76" t="s">
        <v>253</v>
      </c>
      <c r="B17" s="77">
        <f>'[2]Sheet1'!C10/10000</f>
        <v>551.3932655504001</v>
      </c>
      <c r="C17" s="78">
        <f>'[2]Sheet1'!D10/10000</f>
        <v>559.1220322739</v>
      </c>
      <c r="D17" s="79">
        <f>ROUND('[2]Sheet1'!F10,1)</f>
        <v>21</v>
      </c>
    </row>
    <row r="18" spans="1:4" ht="26.25" customHeight="1">
      <c r="A18" s="76" t="s">
        <v>254</v>
      </c>
      <c r="B18" s="77">
        <f>'[2]Sheet1'!C11/10000</f>
        <v>1.0920527626999998</v>
      </c>
      <c r="C18" s="78">
        <f>'[2]Sheet1'!D11/10000</f>
        <v>3.0132665042</v>
      </c>
      <c r="D18" s="79">
        <f>ROUND('[2]Sheet1'!F11,1)</f>
        <v>-28.9</v>
      </c>
    </row>
    <row r="19" spans="1:4" ht="26.25" customHeight="1">
      <c r="A19" s="74" t="s">
        <v>255</v>
      </c>
      <c r="B19" s="86">
        <f>'[2]Sheet1'!C12/10000</f>
        <v>1806.3055718107</v>
      </c>
      <c r="C19" s="87">
        <f>'[2]Sheet1'!D12/10000</f>
        <v>1653.2632516366002</v>
      </c>
      <c r="D19" s="88">
        <f>ROUND('[2]Sheet1'!F12,1)</f>
        <v>21</v>
      </c>
    </row>
    <row r="20" spans="1:4" ht="26.25" customHeight="1">
      <c r="A20" s="76" t="s">
        <v>256</v>
      </c>
      <c r="B20" s="77">
        <f>'[2]Sheet1'!C13/10000</f>
        <v>427.1127785626</v>
      </c>
      <c r="C20" s="78">
        <f>'[2]Sheet1'!D13/10000</f>
        <v>386.2008059913</v>
      </c>
      <c r="D20" s="79">
        <f>ROUND('[2]Sheet1'!F13,1)</f>
        <v>13.6</v>
      </c>
    </row>
    <row r="21" spans="1:4" ht="26.25" customHeight="1">
      <c r="A21" s="89" t="s">
        <v>257</v>
      </c>
      <c r="B21" s="77">
        <f>'[2]Sheet1'!C14/10000</f>
        <v>1361.5662021525</v>
      </c>
      <c r="C21" s="78">
        <f>'[2]Sheet1'!D14/10000</f>
        <v>1252.8710777070999</v>
      </c>
      <c r="D21" s="79">
        <f>ROUND('[2]Sheet1'!F14,1)</f>
        <v>23.4</v>
      </c>
    </row>
    <row r="22" spans="1:4" ht="17.25">
      <c r="A22" s="254" t="s">
        <v>319</v>
      </c>
      <c r="B22" s="70"/>
      <c r="C22" s="70"/>
      <c r="D22" s="90"/>
    </row>
  </sheetData>
  <sheetProtection/>
  <mergeCells count="1">
    <mergeCell ref="A1:D1"/>
  </mergeCells>
  <printOptions horizontalCentered="1"/>
  <pageMargins left="0.7513888888888889" right="0.7513888888888889" top="0.9798611111111111" bottom="0.9798611111111111" header="0.5118055555555555" footer="0.511805555555555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5" sqref="D5"/>
    </sheetView>
  </sheetViews>
  <sheetFormatPr defaultColWidth="8.00390625" defaultRowHeight="14.25"/>
  <cols>
    <col min="1" max="1" width="33.25390625" style="0" customWidth="1"/>
    <col min="2" max="2" width="15.50390625" style="0" customWidth="1"/>
    <col min="3" max="4" width="11.50390625" style="0" customWidth="1"/>
    <col min="5" max="5" width="8.25390625" style="2" bestFit="1" customWidth="1"/>
  </cols>
  <sheetData>
    <row r="1" spans="1:4" ht="24.75">
      <c r="A1" s="315" t="s">
        <v>258</v>
      </c>
      <c r="B1" s="315"/>
      <c r="C1" s="315"/>
      <c r="D1" s="315"/>
    </row>
    <row r="3" spans="1:4" ht="17.25">
      <c r="A3" s="50"/>
      <c r="B3" s="323" t="s">
        <v>259</v>
      </c>
      <c r="C3" s="323"/>
      <c r="D3" s="323"/>
    </row>
    <row r="4" spans="1:5" s="47" customFormat="1" ht="35.25">
      <c r="A4" s="51" t="s">
        <v>260</v>
      </c>
      <c r="B4" s="52" t="s">
        <v>261</v>
      </c>
      <c r="C4" s="53" t="s">
        <v>262</v>
      </c>
      <c r="D4" s="54" t="s">
        <v>263</v>
      </c>
      <c r="E4" s="55"/>
    </row>
    <row r="5" spans="1:6" s="48" customFormat="1" ht="26.25" customHeight="1">
      <c r="A5" s="56" t="s">
        <v>264</v>
      </c>
      <c r="B5" s="57">
        <f>'[8]Sheet1'!$C$11</f>
        <v>99.68627686</v>
      </c>
      <c r="C5" s="58">
        <f>'[8]Sheet1'!D11</f>
        <v>102.27935931</v>
      </c>
      <c r="D5" s="58">
        <f>'[8]Sheet1'!$E$11</f>
        <v>101.83283174</v>
      </c>
      <c r="E5" s="59"/>
      <c r="F5" s="59"/>
    </row>
    <row r="6" spans="1:5" s="48" customFormat="1" ht="26.25" customHeight="1">
      <c r="A6" s="60" t="s">
        <v>265</v>
      </c>
      <c r="B6" s="61">
        <f>'[8]Sheet1'!$C$12</f>
        <v>99.50162014</v>
      </c>
      <c r="C6" s="62">
        <f>'[8]Sheet1'!D12</f>
        <v>104.68031467</v>
      </c>
      <c r="D6" s="62">
        <f>'[8]Sheet1'!$E$12</f>
        <v>102.17164372</v>
      </c>
      <c r="E6" s="59"/>
    </row>
    <row r="7" spans="1:5" s="48" customFormat="1" ht="26.25" customHeight="1">
      <c r="A7" s="60" t="s">
        <v>266</v>
      </c>
      <c r="B7" s="61">
        <f>'[8]Sheet1'!C19</f>
        <v>100</v>
      </c>
      <c r="C7" s="62">
        <f>'[8]Sheet1'!D19</f>
        <v>100.36054368</v>
      </c>
      <c r="D7" s="62">
        <f>'[8]Sheet1'!E19</f>
        <v>100.67549292</v>
      </c>
      <c r="E7" s="59"/>
    </row>
    <row r="8" spans="1:5" s="48" customFormat="1" ht="26.25" customHeight="1">
      <c r="A8" s="60" t="s">
        <v>267</v>
      </c>
      <c r="B8" s="61">
        <f>'[8]Sheet1'!C20</f>
        <v>99.73227185</v>
      </c>
      <c r="C8" s="62">
        <f>'[8]Sheet1'!D20</f>
        <v>104.21336443</v>
      </c>
      <c r="D8" s="62">
        <f>'[8]Sheet1'!E20</f>
        <v>104.3960047</v>
      </c>
      <c r="E8" s="59"/>
    </row>
    <row r="9" spans="1:5" s="48" customFormat="1" ht="26.25" customHeight="1">
      <c r="A9" s="60" t="s">
        <v>268</v>
      </c>
      <c r="B9" s="61">
        <f>'[8]Sheet1'!C21</f>
        <v>99.65550638</v>
      </c>
      <c r="C9" s="62">
        <f>'[8]Sheet1'!D21</f>
        <v>99.3129497</v>
      </c>
      <c r="D9" s="62">
        <f>'[8]Sheet1'!E21</f>
        <v>99.94211894</v>
      </c>
      <c r="E9" s="59"/>
    </row>
    <row r="10" spans="1:5" s="48" customFormat="1" ht="26.25" customHeight="1">
      <c r="A10" s="60" t="s">
        <v>269</v>
      </c>
      <c r="B10" s="61">
        <f>'[8]Sheet1'!C22</f>
        <v>99.31962064</v>
      </c>
      <c r="C10" s="62">
        <f>'[8]Sheet1'!D22</f>
        <v>98.73396628</v>
      </c>
      <c r="D10" s="62">
        <f>'[8]Sheet1'!E22</f>
        <v>99.87377666</v>
      </c>
      <c r="E10" s="59"/>
    </row>
    <row r="11" spans="1:5" s="48" customFormat="1" ht="26.25" customHeight="1">
      <c r="A11" s="60" t="s">
        <v>270</v>
      </c>
      <c r="B11" s="61">
        <f>'[8]Sheet1'!C23</f>
        <v>100.00158813</v>
      </c>
      <c r="C11" s="62">
        <f>'[8]Sheet1'!D23</f>
        <v>101.18784645</v>
      </c>
      <c r="D11" s="62">
        <f>'[8]Sheet1'!E23</f>
        <v>101.16268503</v>
      </c>
      <c r="E11" s="59"/>
    </row>
    <row r="12" spans="1:5" s="48" customFormat="1" ht="26.25" customHeight="1">
      <c r="A12" s="60" t="s">
        <v>271</v>
      </c>
      <c r="B12" s="61">
        <f>'[8]Sheet1'!C24</f>
        <v>99.8426123</v>
      </c>
      <c r="C12" s="62">
        <f>'[8]Sheet1'!D24</f>
        <v>100.85266085</v>
      </c>
      <c r="D12" s="62">
        <f>'[8]Sheet1'!E24</f>
        <v>101.40078155</v>
      </c>
      <c r="E12" s="59"/>
    </row>
    <row r="13" spans="1:5" s="48" customFormat="1" ht="26.25" customHeight="1">
      <c r="A13" s="60" t="s">
        <v>272</v>
      </c>
      <c r="B13" s="61">
        <f>'[8]Sheet1'!C25</f>
        <v>100.47827096</v>
      </c>
      <c r="C13" s="62">
        <f>'[8]Sheet1'!D25</f>
        <v>100.41799801</v>
      </c>
      <c r="D13" s="62">
        <f>'[8]Sheet1'!E25</f>
        <v>100.12199484</v>
      </c>
      <c r="E13" s="59"/>
    </row>
    <row r="14" spans="1:5" s="48" customFormat="1" ht="26.25" customHeight="1">
      <c r="A14" s="63" t="s">
        <v>273</v>
      </c>
      <c r="B14" s="64">
        <f>'[8]Sheet1'!C26</f>
        <v>99.42684477</v>
      </c>
      <c r="C14" s="65">
        <f>'[8]Sheet1'!D26</f>
        <v>101.07346095</v>
      </c>
      <c r="D14" s="65">
        <f>'[8]Sheet1'!E26</f>
        <v>100.97578196</v>
      </c>
      <c r="E14" s="59"/>
    </row>
    <row r="15" ht="15.75">
      <c r="A15" s="66" t="s">
        <v>274</v>
      </c>
    </row>
  </sheetData>
  <sheetProtection/>
  <mergeCells count="2">
    <mergeCell ref="A1:D1"/>
    <mergeCell ref="B3:D3"/>
  </mergeCells>
  <printOptions horizontalCentered="1"/>
  <pageMargins left="0.7513888888888889" right="0.7513888888888889" top="0.8305555555555556" bottom="0.9798611111111111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M16" sqref="M16"/>
    </sheetView>
  </sheetViews>
  <sheetFormatPr defaultColWidth="9.00390625" defaultRowHeight="14.25"/>
  <cols>
    <col min="1" max="1" width="14.00390625" style="285" customWidth="1"/>
    <col min="2" max="2" width="12.625" style="285" customWidth="1"/>
    <col min="3" max="3" width="11.375" style="285" customWidth="1"/>
    <col min="4" max="4" width="12.00390625" style="285" customWidth="1"/>
    <col min="5" max="5" width="11.875" style="285" customWidth="1"/>
    <col min="6" max="6" width="13.50390625" style="285" customWidth="1"/>
    <col min="7" max="7" width="9.25390625" style="285" customWidth="1"/>
    <col min="8" max="8" width="12.25390625" style="285" customWidth="1"/>
    <col min="9" max="9" width="12.375" style="285" customWidth="1"/>
    <col min="10" max="10" width="11.25390625" style="285" customWidth="1"/>
    <col min="11" max="11" width="9.00390625" style="285" customWidth="1"/>
    <col min="12" max="12" width="10.50390625" style="285" bestFit="1" customWidth="1"/>
    <col min="13" max="13" width="9.50390625" style="285" bestFit="1" customWidth="1"/>
    <col min="14" max="16384" width="8.875" style="285" customWidth="1"/>
  </cols>
  <sheetData>
    <row r="1" spans="1:10" ht="24.75">
      <c r="A1" s="327" t="s">
        <v>321</v>
      </c>
      <c r="B1" s="327"/>
      <c r="C1" s="327"/>
      <c r="D1" s="327"/>
      <c r="E1" s="327"/>
      <c r="F1" s="327"/>
      <c r="G1" s="327"/>
      <c r="H1" s="327"/>
      <c r="I1" s="327"/>
      <c r="J1" s="327"/>
    </row>
    <row r="2" spans="1:10" ht="17.25">
      <c r="A2" s="290"/>
      <c r="B2" s="291"/>
      <c r="C2" s="50"/>
      <c r="D2" s="50"/>
      <c r="E2" s="291"/>
      <c r="F2" s="50"/>
      <c r="G2" s="291"/>
      <c r="H2" s="50"/>
      <c r="I2" s="328" t="s">
        <v>309</v>
      </c>
      <c r="J2" s="328"/>
    </row>
    <row r="3" spans="1:10" ht="18" customHeight="1">
      <c r="A3" s="324"/>
      <c r="B3" s="325" t="s">
        <v>6</v>
      </c>
      <c r="C3" s="325"/>
      <c r="D3" s="325"/>
      <c r="E3" s="325" t="s">
        <v>310</v>
      </c>
      <c r="F3" s="325"/>
      <c r="G3" s="325" t="s">
        <v>311</v>
      </c>
      <c r="H3" s="325"/>
      <c r="I3" s="325" t="s">
        <v>312</v>
      </c>
      <c r="J3" s="326"/>
    </row>
    <row r="4" spans="1:10" s="286" customFormat="1" ht="25.5" customHeight="1">
      <c r="A4" s="324"/>
      <c r="B4" s="292" t="s">
        <v>35</v>
      </c>
      <c r="C4" s="293" t="s">
        <v>188</v>
      </c>
      <c r="D4" s="293" t="s">
        <v>313</v>
      </c>
      <c r="E4" s="292" t="s">
        <v>35</v>
      </c>
      <c r="F4" s="293" t="s">
        <v>188</v>
      </c>
      <c r="G4" s="292" t="s">
        <v>35</v>
      </c>
      <c r="H4" s="293" t="s">
        <v>188</v>
      </c>
      <c r="I4" s="292" t="s">
        <v>35</v>
      </c>
      <c r="J4" s="294" t="s">
        <v>188</v>
      </c>
    </row>
    <row r="5" spans="1:10" s="286" customFormat="1" ht="25.5" customHeight="1">
      <c r="A5" s="295" t="s">
        <v>114</v>
      </c>
      <c r="B5" s="296">
        <v>1603.58</v>
      </c>
      <c r="C5" s="296">
        <v>7.2</v>
      </c>
      <c r="D5" s="296" t="s">
        <v>320</v>
      </c>
      <c r="E5" s="296">
        <v>130.96</v>
      </c>
      <c r="F5" s="296">
        <v>2.9</v>
      </c>
      <c r="G5" s="296">
        <v>749.45</v>
      </c>
      <c r="H5" s="296">
        <v>7.7</v>
      </c>
      <c r="I5" s="296">
        <v>723.17</v>
      </c>
      <c r="J5" s="296">
        <v>7.4</v>
      </c>
    </row>
    <row r="6" spans="1:10" ht="23.25" customHeight="1">
      <c r="A6" s="296" t="s">
        <v>279</v>
      </c>
      <c r="B6" s="296">
        <v>281.63</v>
      </c>
      <c r="C6" s="296">
        <v>8.6</v>
      </c>
      <c r="D6" s="296">
        <f>RANK(C6,$C$6:$C$17)</f>
        <v>2</v>
      </c>
      <c r="E6" s="296">
        <v>2.12</v>
      </c>
      <c r="F6" s="296">
        <v>3.3</v>
      </c>
      <c r="G6" s="296">
        <v>36.92</v>
      </c>
      <c r="H6" s="296">
        <v>1.6</v>
      </c>
      <c r="I6" s="296">
        <v>242.59</v>
      </c>
      <c r="J6" s="296">
        <v>9.3</v>
      </c>
    </row>
    <row r="7" spans="1:10" ht="23.25" customHeight="1">
      <c r="A7" s="296" t="s">
        <v>117</v>
      </c>
      <c r="B7" s="296">
        <v>159.57</v>
      </c>
      <c r="C7" s="296">
        <v>4.3</v>
      </c>
      <c r="D7" s="296">
        <f aca="true" t="shared" si="0" ref="D7:D17">RANK(C7,$C$6:$C$17)</f>
        <v>12</v>
      </c>
      <c r="E7" s="296">
        <v>3.54</v>
      </c>
      <c r="F7" s="296">
        <v>-2.1</v>
      </c>
      <c r="G7" s="296">
        <v>118.37</v>
      </c>
      <c r="H7" s="296">
        <v>4.4</v>
      </c>
      <c r="I7" s="296">
        <v>37.66</v>
      </c>
      <c r="J7" s="296">
        <v>4.3</v>
      </c>
    </row>
    <row r="8" spans="1:10" ht="22.5" customHeight="1">
      <c r="A8" s="296" t="s">
        <v>118</v>
      </c>
      <c r="B8" s="296">
        <v>75.07</v>
      </c>
      <c r="C8" s="296">
        <v>8.7</v>
      </c>
      <c r="D8" s="296">
        <f t="shared" si="0"/>
        <v>1</v>
      </c>
      <c r="E8" s="296">
        <v>10.37</v>
      </c>
      <c r="F8" s="296">
        <v>2.6</v>
      </c>
      <c r="G8" s="296">
        <v>32.71</v>
      </c>
      <c r="H8" s="296">
        <v>8.7</v>
      </c>
      <c r="I8" s="296">
        <v>32</v>
      </c>
      <c r="J8" s="296">
        <v>10.9</v>
      </c>
    </row>
    <row r="9" spans="1:10" ht="23.25" customHeight="1">
      <c r="A9" s="296" t="s">
        <v>119</v>
      </c>
      <c r="B9" s="296">
        <v>143.13</v>
      </c>
      <c r="C9" s="296">
        <v>7.6</v>
      </c>
      <c r="D9" s="296">
        <f t="shared" si="0"/>
        <v>7</v>
      </c>
      <c r="E9" s="296">
        <v>19.41</v>
      </c>
      <c r="F9" s="296">
        <v>2.7</v>
      </c>
      <c r="G9" s="296">
        <v>68.07</v>
      </c>
      <c r="H9" s="296">
        <v>8.9</v>
      </c>
      <c r="I9" s="296">
        <v>55.66</v>
      </c>
      <c r="J9" s="296">
        <v>7.5</v>
      </c>
    </row>
    <row r="10" spans="1:10" ht="23.25" customHeight="1">
      <c r="A10" s="296" t="s">
        <v>120</v>
      </c>
      <c r="B10" s="296">
        <v>151.07</v>
      </c>
      <c r="C10" s="296">
        <v>7</v>
      </c>
      <c r="D10" s="296">
        <f t="shared" si="0"/>
        <v>8</v>
      </c>
      <c r="E10" s="296">
        <v>25.28</v>
      </c>
      <c r="F10" s="296">
        <v>2.7</v>
      </c>
      <c r="G10" s="296">
        <v>72.59</v>
      </c>
      <c r="H10" s="296">
        <v>8.5</v>
      </c>
      <c r="I10" s="296">
        <v>53.19</v>
      </c>
      <c r="J10" s="296">
        <v>5.2</v>
      </c>
    </row>
    <row r="11" spans="1:10" ht="23.25" customHeight="1">
      <c r="A11" s="296" t="s">
        <v>121</v>
      </c>
      <c r="B11" s="296">
        <v>142.34</v>
      </c>
      <c r="C11" s="296">
        <v>7</v>
      </c>
      <c r="D11" s="296">
        <f t="shared" si="0"/>
        <v>8</v>
      </c>
      <c r="E11" s="296">
        <v>20.64</v>
      </c>
      <c r="F11" s="296">
        <v>2.8</v>
      </c>
      <c r="G11" s="296">
        <v>63.98</v>
      </c>
      <c r="H11" s="296">
        <v>9.4</v>
      </c>
      <c r="I11" s="296">
        <v>57.72</v>
      </c>
      <c r="J11" s="296">
        <v>5.8</v>
      </c>
    </row>
    <row r="12" spans="1:10" ht="23.25" customHeight="1">
      <c r="A12" s="296" t="s">
        <v>122</v>
      </c>
      <c r="B12" s="296">
        <v>126.58</v>
      </c>
      <c r="C12" s="296">
        <v>6.9</v>
      </c>
      <c r="D12" s="296">
        <f t="shared" si="0"/>
        <v>10</v>
      </c>
      <c r="E12" s="296">
        <v>16.97</v>
      </c>
      <c r="F12" s="296">
        <v>3</v>
      </c>
      <c r="G12" s="296">
        <v>57.47</v>
      </c>
      <c r="H12" s="296">
        <v>8.7</v>
      </c>
      <c r="I12" s="296">
        <v>52.13</v>
      </c>
      <c r="J12" s="296">
        <v>6.2</v>
      </c>
    </row>
    <row r="13" spans="1:10" ht="23.25" customHeight="1">
      <c r="A13" s="296" t="s">
        <v>123</v>
      </c>
      <c r="B13" s="296">
        <v>180.61</v>
      </c>
      <c r="C13" s="296">
        <v>6.7</v>
      </c>
      <c r="D13" s="296">
        <f t="shared" si="0"/>
        <v>11</v>
      </c>
      <c r="E13" s="296">
        <v>15.17</v>
      </c>
      <c r="F13" s="296">
        <v>3.2</v>
      </c>
      <c r="G13" s="296">
        <v>104.4</v>
      </c>
      <c r="H13" s="296">
        <v>6.1</v>
      </c>
      <c r="I13" s="296">
        <v>61.03</v>
      </c>
      <c r="J13" s="296">
        <v>8.6</v>
      </c>
    </row>
    <row r="14" spans="1:10" ht="23.25" customHeight="1">
      <c r="A14" s="296" t="s">
        <v>124</v>
      </c>
      <c r="B14" s="296">
        <v>123.79</v>
      </c>
      <c r="C14" s="296">
        <v>7.7</v>
      </c>
      <c r="D14" s="296">
        <f t="shared" si="0"/>
        <v>6</v>
      </c>
      <c r="E14" s="296">
        <v>11.29</v>
      </c>
      <c r="F14" s="296">
        <v>2.7</v>
      </c>
      <c r="G14" s="296">
        <v>71.62</v>
      </c>
      <c r="H14" s="296">
        <v>8.9</v>
      </c>
      <c r="I14" s="296">
        <v>40.88</v>
      </c>
      <c r="J14" s="296">
        <v>7.1</v>
      </c>
    </row>
    <row r="15" spans="1:10" ht="33" customHeight="1">
      <c r="A15" s="296" t="s">
        <v>314</v>
      </c>
      <c r="B15" s="296">
        <v>125.31</v>
      </c>
      <c r="C15" s="296">
        <v>8.3</v>
      </c>
      <c r="D15" s="296">
        <f t="shared" si="0"/>
        <v>4</v>
      </c>
      <c r="E15" s="296">
        <v>1.93</v>
      </c>
      <c r="F15" s="296">
        <v>2.6</v>
      </c>
      <c r="G15" s="296">
        <v>96.78</v>
      </c>
      <c r="H15" s="296">
        <v>8.6</v>
      </c>
      <c r="I15" s="296">
        <v>26.6</v>
      </c>
      <c r="J15" s="296">
        <v>7.8</v>
      </c>
    </row>
    <row r="16" spans="1:10" ht="23.25" customHeight="1">
      <c r="A16" s="296" t="s">
        <v>281</v>
      </c>
      <c r="B16" s="296">
        <v>34.26</v>
      </c>
      <c r="C16" s="296">
        <v>8.6</v>
      </c>
      <c r="D16" s="296">
        <f t="shared" si="0"/>
        <v>2</v>
      </c>
      <c r="E16" s="296">
        <v>0.23</v>
      </c>
      <c r="F16" s="296">
        <v>3.3</v>
      </c>
      <c r="G16" s="296">
        <v>1.39</v>
      </c>
      <c r="H16" s="296">
        <v>-0.2</v>
      </c>
      <c r="I16" s="296">
        <v>32.65</v>
      </c>
      <c r="J16" s="296">
        <v>9.2</v>
      </c>
    </row>
    <row r="17" spans="1:10" ht="35.25" customHeight="1">
      <c r="A17" s="296" t="s">
        <v>125</v>
      </c>
      <c r="B17" s="296">
        <v>38.53</v>
      </c>
      <c r="C17" s="296">
        <v>8.1</v>
      </c>
      <c r="D17" s="296">
        <f t="shared" si="0"/>
        <v>5</v>
      </c>
      <c r="E17" s="296">
        <v>4.01</v>
      </c>
      <c r="F17" s="296">
        <v>3</v>
      </c>
      <c r="G17" s="296">
        <v>25.54</v>
      </c>
      <c r="H17" s="296">
        <v>8.7</v>
      </c>
      <c r="I17" s="296">
        <v>8.99</v>
      </c>
      <c r="J17" s="296">
        <v>8.7</v>
      </c>
    </row>
    <row r="18" ht="23.25" customHeight="1"/>
  </sheetData>
  <sheetProtection/>
  <mergeCells count="7">
    <mergeCell ref="A3:A4"/>
    <mergeCell ref="B3:D3"/>
    <mergeCell ref="E3:F3"/>
    <mergeCell ref="G3:H3"/>
    <mergeCell ref="I3:J3"/>
    <mergeCell ref="A1:J1"/>
    <mergeCell ref="I2:J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S6" sqref="S6"/>
    </sheetView>
  </sheetViews>
  <sheetFormatPr defaultColWidth="8.00390625" defaultRowHeight="14.25"/>
  <cols>
    <col min="1" max="1" width="15.00390625" style="21" customWidth="1"/>
    <col min="2" max="2" width="9.125" style="22" customWidth="1"/>
    <col min="3" max="3" width="8.75390625" style="22" customWidth="1"/>
    <col min="4" max="5" width="9.75390625" style="23" customWidth="1"/>
    <col min="6" max="6" width="11.25390625" style="24" customWidth="1"/>
    <col min="7" max="7" width="7.25390625" style="23" customWidth="1"/>
    <col min="8" max="8" width="6.75390625" style="23" customWidth="1"/>
    <col min="9" max="9" width="13.75390625" style="24" customWidth="1"/>
    <col min="10" max="10" width="9.50390625" style="23" customWidth="1"/>
    <col min="11" max="11" width="7.50390625" style="23" bestFit="1" customWidth="1"/>
    <col min="12" max="12" width="12.375" style="24" customWidth="1"/>
    <col min="13" max="13" width="7.50390625" style="25" customWidth="1"/>
    <col min="14" max="14" width="8.50390625" style="25" customWidth="1"/>
  </cols>
  <sheetData>
    <row r="1" ht="27.75" customHeight="1"/>
    <row r="2" spans="1:20" ht="33" customHeight="1">
      <c r="A2" s="336" t="s">
        <v>292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</row>
    <row r="3" spans="1:14" s="18" customFormat="1" ht="26.25" customHeight="1">
      <c r="A3" s="26"/>
      <c r="B3" s="27"/>
      <c r="C3" s="27"/>
      <c r="D3" s="28"/>
      <c r="E3" s="28"/>
      <c r="F3" s="332"/>
      <c r="G3" s="332"/>
      <c r="H3" s="29"/>
      <c r="I3" s="38"/>
      <c r="J3" s="39"/>
      <c r="K3" s="39"/>
      <c r="L3" s="333"/>
      <c r="M3" s="333"/>
      <c r="N3" s="40"/>
    </row>
    <row r="4" spans="1:20" s="19" customFormat="1" ht="32.25" customHeight="1">
      <c r="A4" s="30"/>
      <c r="B4" s="334" t="s">
        <v>275</v>
      </c>
      <c r="C4" s="334"/>
      <c r="D4" s="335" t="s">
        <v>49</v>
      </c>
      <c r="E4" s="335"/>
      <c r="F4" s="335" t="s">
        <v>55</v>
      </c>
      <c r="G4" s="335"/>
      <c r="H4" s="335"/>
      <c r="I4" s="335" t="s">
        <v>42</v>
      </c>
      <c r="J4" s="335"/>
      <c r="K4" s="335"/>
      <c r="L4" s="335" t="s">
        <v>276</v>
      </c>
      <c r="M4" s="335"/>
      <c r="N4" s="337"/>
      <c r="O4" s="329" t="s">
        <v>66</v>
      </c>
      <c r="P4" s="329"/>
      <c r="Q4" s="330"/>
      <c r="R4" s="329" t="s">
        <v>68</v>
      </c>
      <c r="S4" s="329"/>
      <c r="T4" s="330"/>
    </row>
    <row r="5" spans="1:20" s="19" customFormat="1" ht="35.25">
      <c r="A5" s="30"/>
      <c r="B5" s="3" t="s">
        <v>277</v>
      </c>
      <c r="C5" s="3" t="s">
        <v>278</v>
      </c>
      <c r="D5" s="3" t="s">
        <v>113</v>
      </c>
      <c r="E5" s="3" t="s">
        <v>278</v>
      </c>
      <c r="F5" s="4" t="s">
        <v>204</v>
      </c>
      <c r="G5" s="3" t="s">
        <v>113</v>
      </c>
      <c r="H5" s="3" t="s">
        <v>278</v>
      </c>
      <c r="I5" s="4" t="s">
        <v>204</v>
      </c>
      <c r="J5" s="3" t="s">
        <v>113</v>
      </c>
      <c r="K5" s="3" t="s">
        <v>278</v>
      </c>
      <c r="L5" s="4" t="s">
        <v>204</v>
      </c>
      <c r="M5" s="3" t="s">
        <v>113</v>
      </c>
      <c r="N5" s="5" t="s">
        <v>278</v>
      </c>
      <c r="O5" s="272" t="s">
        <v>293</v>
      </c>
      <c r="P5" s="273" t="s">
        <v>294</v>
      </c>
      <c r="Q5" s="274" t="s">
        <v>291</v>
      </c>
      <c r="R5" s="272" t="s">
        <v>295</v>
      </c>
      <c r="S5" s="273" t="s">
        <v>294</v>
      </c>
      <c r="T5" s="274" t="s">
        <v>291</v>
      </c>
    </row>
    <row r="6" spans="1:20" s="20" customFormat="1" ht="30" customHeight="1">
      <c r="A6" s="31" t="s">
        <v>114</v>
      </c>
      <c r="B6" s="32">
        <f>'[3]Sheet1'!$G5</f>
        <v>7.7</v>
      </c>
      <c r="C6" s="32" t="s">
        <v>48</v>
      </c>
      <c r="D6" s="287">
        <v>11.5</v>
      </c>
      <c r="E6" s="32" t="s">
        <v>48</v>
      </c>
      <c r="F6" s="289">
        <v>666.1516414369017</v>
      </c>
      <c r="G6" s="32">
        <v>10.21082421608412</v>
      </c>
      <c r="H6" s="32" t="s">
        <v>48</v>
      </c>
      <c r="I6" s="33">
        <f>'[1]Sheet1'!B3/10000</f>
        <v>173.4883</v>
      </c>
      <c r="J6" s="32">
        <f>'[1]Sheet1'!C3</f>
        <v>0.7642920700414209</v>
      </c>
      <c r="K6" s="32" t="s">
        <v>48</v>
      </c>
      <c r="L6" s="33">
        <f>'[1]Sheet1'!D3/10000</f>
        <v>74.4919</v>
      </c>
      <c r="M6" s="32">
        <f>'[1]Sheet1'!E3</f>
        <v>5.193895548755265</v>
      </c>
      <c r="N6" s="41" t="s">
        <v>48</v>
      </c>
      <c r="O6" s="275">
        <v>16827.011505384966</v>
      </c>
      <c r="P6" s="36">
        <v>8.54953690089009</v>
      </c>
      <c r="Q6" s="44" t="s">
        <v>48</v>
      </c>
      <c r="R6" s="275">
        <v>8746.67581912621</v>
      </c>
      <c r="S6" s="36">
        <v>8.747900383749823</v>
      </c>
      <c r="T6" s="44" t="s">
        <v>48</v>
      </c>
    </row>
    <row r="7" spans="1:20" s="19" customFormat="1" ht="30" customHeight="1">
      <c r="A7" s="34" t="s">
        <v>279</v>
      </c>
      <c r="B7" s="32">
        <f>'[3]Sheet1'!$G6</f>
        <v>0.6</v>
      </c>
      <c r="C7" s="35">
        <f>RANK(B7,$B$7:$B$18,0)</f>
        <v>11</v>
      </c>
      <c r="D7" s="288">
        <v>13.1</v>
      </c>
      <c r="E7" s="35">
        <f>RANK(D7,$D$7:$D$18,0)</f>
        <v>1</v>
      </c>
      <c r="F7" s="289">
        <v>226.75305528643378</v>
      </c>
      <c r="G7" s="32">
        <v>10.3</v>
      </c>
      <c r="H7" s="35">
        <f>RANK(G7,$G$7:$G$18,0)</f>
        <v>5</v>
      </c>
      <c r="I7" s="42">
        <f>'[1]Sheet1'!B11/10000</f>
        <v>15.2179</v>
      </c>
      <c r="J7" s="43">
        <f>'[1]Sheet1'!C11</f>
        <v>-2.0254305488491866</v>
      </c>
      <c r="K7" s="35">
        <f>RANK(J7,$J$7:$J$18,0)</f>
        <v>10</v>
      </c>
      <c r="L7" s="44">
        <f>'[1]Sheet1'!D11/10000</f>
        <v>5.5616</v>
      </c>
      <c r="M7" s="36">
        <f>'[1]Sheet1'!E11</f>
        <v>10.039175339321744</v>
      </c>
      <c r="N7" s="45">
        <f>RANK(M7,$M$7:$M$18,0)</f>
        <v>3</v>
      </c>
      <c r="O7" s="275">
        <v>19359.955566562072</v>
      </c>
      <c r="P7" s="36">
        <v>8.6</v>
      </c>
      <c r="Q7" s="275">
        <f>RANK(P7,$P$7:$P$18,0)</f>
        <v>4</v>
      </c>
      <c r="R7" s="275" t="s">
        <v>48</v>
      </c>
      <c r="S7" s="36" t="s">
        <v>48</v>
      </c>
      <c r="T7" s="36" t="s">
        <v>48</v>
      </c>
    </row>
    <row r="8" spans="1:20" s="19" customFormat="1" ht="30" customHeight="1">
      <c r="A8" s="34" t="s">
        <v>117</v>
      </c>
      <c r="B8" s="32">
        <f>'[3]Sheet1'!$G7</f>
        <v>4.2</v>
      </c>
      <c r="C8" s="35">
        <f aca="true" t="shared" si="0" ref="C8:C18">RANK(B8,$B$7:$B$18,0)</f>
        <v>10</v>
      </c>
      <c r="D8" s="288">
        <v>12.1</v>
      </c>
      <c r="E8" s="35">
        <f aca="true" t="shared" si="1" ref="E8:E18">RANK(D8,$D$7:$D$18,0)</f>
        <v>6</v>
      </c>
      <c r="F8" s="289">
        <v>14.354564146852884</v>
      </c>
      <c r="G8" s="32">
        <v>10.1</v>
      </c>
      <c r="H8" s="35">
        <f aca="true" t="shared" si="2" ref="H8:H18">RANK(G8,$G$7:$G$18,0)</f>
        <v>10</v>
      </c>
      <c r="I8" s="42">
        <f>'[1]Sheet1'!B12/10000</f>
        <v>5.4744</v>
      </c>
      <c r="J8" s="43">
        <f>'[1]Sheet1'!C12</f>
        <v>10.009444768201263</v>
      </c>
      <c r="K8" s="35">
        <f aca="true" t="shared" si="3" ref="K8:K18">RANK(J8,$J$7:$J$18,0)</f>
        <v>4</v>
      </c>
      <c r="L8" s="44">
        <f>'[1]Sheet1'!D12/10000</f>
        <v>1.6008</v>
      </c>
      <c r="M8" s="36">
        <f>'[1]Sheet1'!E12</f>
        <v>3.678756476683944</v>
      </c>
      <c r="N8" s="45">
        <f aca="true" t="shared" si="4" ref="N8:N18">RANK(M8,$M$7:$M$18,0)</f>
        <v>7</v>
      </c>
      <c r="O8" s="275">
        <v>20572.6700178297</v>
      </c>
      <c r="P8" s="36">
        <v>8.5</v>
      </c>
      <c r="Q8" s="275">
        <f aca="true" t="shared" si="5" ref="Q8:Q18">RANK(P8,$P$7:$P$18,0)</f>
        <v>6</v>
      </c>
      <c r="R8" s="275" t="s">
        <v>48</v>
      </c>
      <c r="S8" s="36" t="s">
        <v>48</v>
      </c>
      <c r="T8" s="36" t="s">
        <v>48</v>
      </c>
    </row>
    <row r="9" spans="1:20" s="19" customFormat="1" ht="30" customHeight="1">
      <c r="A9" s="34" t="s">
        <v>118</v>
      </c>
      <c r="B9" s="32">
        <f>'[3]Sheet1'!$G9</f>
        <v>8.3</v>
      </c>
      <c r="C9" s="35">
        <f t="shared" si="0"/>
        <v>8</v>
      </c>
      <c r="D9" s="288">
        <v>10</v>
      </c>
      <c r="E9" s="35">
        <f t="shared" si="1"/>
        <v>12</v>
      </c>
      <c r="F9" s="289">
        <v>16.44428015784831</v>
      </c>
      <c r="G9" s="32">
        <v>10.6</v>
      </c>
      <c r="H9" s="35">
        <f t="shared" si="2"/>
        <v>2</v>
      </c>
      <c r="I9" s="42">
        <f>'[1]Sheet1'!B13/10000</f>
        <v>2.6157</v>
      </c>
      <c r="J9" s="46">
        <f>'[1]Sheet1'!C13</f>
        <v>10.190411997640908</v>
      </c>
      <c r="K9" s="35">
        <f t="shared" si="3"/>
        <v>3</v>
      </c>
      <c r="L9" s="44">
        <f>'[1]Sheet1'!D13/10000</f>
        <v>1.5147</v>
      </c>
      <c r="M9" s="36">
        <f>'[1]Sheet1'!E13</f>
        <v>7.3874512584189915</v>
      </c>
      <c r="N9" s="45">
        <f t="shared" si="4"/>
        <v>4</v>
      </c>
      <c r="O9" s="275">
        <v>19851.65879695527</v>
      </c>
      <c r="P9" s="36">
        <v>8.7</v>
      </c>
      <c r="Q9" s="275">
        <f t="shared" si="5"/>
        <v>2</v>
      </c>
      <c r="R9" s="275">
        <v>10198.428923687017</v>
      </c>
      <c r="S9" s="36">
        <v>8.8</v>
      </c>
      <c r="T9" s="275">
        <f>RANK(S9,$S$9:$S$18,0)</f>
        <v>3</v>
      </c>
    </row>
    <row r="10" spans="1:20" s="19" customFormat="1" ht="30" customHeight="1">
      <c r="A10" s="34" t="s">
        <v>119</v>
      </c>
      <c r="B10" s="32">
        <f>'[3]Sheet1'!$G10</f>
        <v>8.8</v>
      </c>
      <c r="C10" s="35">
        <f t="shared" si="0"/>
        <v>3</v>
      </c>
      <c r="D10" s="288">
        <v>11.1</v>
      </c>
      <c r="E10" s="35">
        <f t="shared" si="1"/>
        <v>10</v>
      </c>
      <c r="F10" s="289">
        <v>57.800521142129504</v>
      </c>
      <c r="G10" s="32">
        <v>10.474199999999996</v>
      </c>
      <c r="H10" s="35">
        <f t="shared" si="2"/>
        <v>3</v>
      </c>
      <c r="I10" s="42">
        <f>'[1]Sheet1'!B20/10000</f>
        <v>7.3756</v>
      </c>
      <c r="J10" s="36">
        <f>'[1]Sheet1'!C20</f>
        <v>2.02512034526643</v>
      </c>
      <c r="K10" s="35">
        <f t="shared" si="3"/>
        <v>8</v>
      </c>
      <c r="L10" s="44">
        <f>'[1]Sheet1'!D20/10000</f>
        <v>4.5526</v>
      </c>
      <c r="M10" s="36">
        <f>'[1]Sheet1'!E20</f>
        <v>-4.637620444072056</v>
      </c>
      <c r="N10" s="45">
        <f t="shared" si="4"/>
        <v>9</v>
      </c>
      <c r="O10" s="275">
        <v>16334.036733383773</v>
      </c>
      <c r="P10" s="36">
        <v>8.6</v>
      </c>
      <c r="Q10" s="275">
        <f t="shared" si="5"/>
        <v>4</v>
      </c>
      <c r="R10" s="275">
        <v>9604.21397287897</v>
      </c>
      <c r="S10" s="36">
        <v>8.7</v>
      </c>
      <c r="T10" s="275">
        <f aca="true" t="shared" si="6" ref="T10:T18">RANK(S10,$S$9:$S$18,0)</f>
        <v>5</v>
      </c>
    </row>
    <row r="11" spans="1:20" s="19" customFormat="1" ht="30" customHeight="1">
      <c r="A11" s="34" t="s">
        <v>120</v>
      </c>
      <c r="B11" s="32">
        <f>'[3]Sheet1'!$G11</f>
        <v>8.7</v>
      </c>
      <c r="C11" s="35">
        <f t="shared" si="0"/>
        <v>5</v>
      </c>
      <c r="D11" s="288">
        <v>11.5</v>
      </c>
      <c r="E11" s="35">
        <f t="shared" si="1"/>
        <v>7</v>
      </c>
      <c r="F11" s="289">
        <v>58.3360736397185</v>
      </c>
      <c r="G11" s="32">
        <v>10.400000000000006</v>
      </c>
      <c r="H11" s="35">
        <f t="shared" si="2"/>
        <v>4</v>
      </c>
      <c r="I11" s="42">
        <f>'[1]Sheet1'!B19/10000</f>
        <v>5.8617</v>
      </c>
      <c r="J11" s="36">
        <f>'[1]Sheet1'!C19</f>
        <v>17.711910356045536</v>
      </c>
      <c r="K11" s="35">
        <f t="shared" si="3"/>
        <v>1</v>
      </c>
      <c r="L11" s="44">
        <f>'[1]Sheet1'!D19/10000</f>
        <v>3.3562</v>
      </c>
      <c r="M11" s="36">
        <f>'[1]Sheet1'!E19</f>
        <v>23.199471404449028</v>
      </c>
      <c r="N11" s="45">
        <f t="shared" si="4"/>
        <v>1</v>
      </c>
      <c r="O11" s="275">
        <v>16397.090299972428</v>
      </c>
      <c r="P11" s="36">
        <v>8.7</v>
      </c>
      <c r="Q11" s="275">
        <f t="shared" si="5"/>
        <v>2</v>
      </c>
      <c r="R11" s="275">
        <v>8553.995219016604</v>
      </c>
      <c r="S11" s="36">
        <v>8.8</v>
      </c>
      <c r="T11" s="275">
        <f t="shared" si="6"/>
        <v>3</v>
      </c>
    </row>
    <row r="12" spans="1:20" s="19" customFormat="1" ht="30" customHeight="1">
      <c r="A12" s="34" t="s">
        <v>121</v>
      </c>
      <c r="B12" s="32">
        <f>'[3]Sheet1'!$G12</f>
        <v>8.9</v>
      </c>
      <c r="C12" s="35">
        <f t="shared" si="0"/>
        <v>2</v>
      </c>
      <c r="D12" s="288">
        <v>11.5</v>
      </c>
      <c r="E12" s="35">
        <f t="shared" si="1"/>
        <v>7</v>
      </c>
      <c r="F12" s="289">
        <v>50.646967689727</v>
      </c>
      <c r="G12" s="32">
        <v>10.3</v>
      </c>
      <c r="H12" s="35">
        <f t="shared" si="2"/>
        <v>5</v>
      </c>
      <c r="I12" s="42">
        <f>'[1]Sheet1'!B17/10000</f>
        <v>8.8111</v>
      </c>
      <c r="J12" s="36">
        <f>'[1]Sheet1'!C17</f>
        <v>6.655126917071158</v>
      </c>
      <c r="K12" s="35">
        <f t="shared" si="3"/>
        <v>5</v>
      </c>
      <c r="L12" s="44">
        <f>'[1]Sheet1'!D17/10000</f>
        <v>5.9081</v>
      </c>
      <c r="M12" s="36">
        <f>'[1]Sheet1'!E17</f>
        <v>5.82682524897902</v>
      </c>
      <c r="N12" s="45">
        <f t="shared" si="4"/>
        <v>6</v>
      </c>
      <c r="O12" s="275">
        <v>16423.137342259626</v>
      </c>
      <c r="P12" s="36">
        <v>8.2</v>
      </c>
      <c r="Q12" s="275">
        <f t="shared" si="5"/>
        <v>10</v>
      </c>
      <c r="R12" s="275">
        <v>9944.684006167437</v>
      </c>
      <c r="S12" s="36">
        <v>8.5</v>
      </c>
      <c r="T12" s="275">
        <f t="shared" si="6"/>
        <v>7</v>
      </c>
    </row>
    <row r="13" spans="1:20" s="19" customFormat="1" ht="30" customHeight="1">
      <c r="A13" s="34" t="s">
        <v>122</v>
      </c>
      <c r="B13" s="32">
        <f>'[3]Sheet1'!$G13</f>
        <v>8.8</v>
      </c>
      <c r="C13" s="35">
        <f t="shared" si="0"/>
        <v>3</v>
      </c>
      <c r="D13" s="288">
        <v>11.5</v>
      </c>
      <c r="E13" s="35">
        <f t="shared" si="1"/>
        <v>7</v>
      </c>
      <c r="F13" s="289">
        <v>58.6718787224289</v>
      </c>
      <c r="G13" s="32">
        <v>9.905990986154237</v>
      </c>
      <c r="H13" s="35">
        <f t="shared" si="2"/>
        <v>12</v>
      </c>
      <c r="I13" s="42">
        <f>'[1]Sheet1'!B16/10000</f>
        <v>9.4554</v>
      </c>
      <c r="J13" s="36">
        <f>'[1]Sheet1'!C16</f>
        <v>3.5606716099142517</v>
      </c>
      <c r="K13" s="35">
        <f t="shared" si="3"/>
        <v>7</v>
      </c>
      <c r="L13" s="44">
        <f>'[1]Sheet1'!D16/10000</f>
        <v>5.4308</v>
      </c>
      <c r="M13" s="36">
        <f>'[1]Sheet1'!E16</f>
        <v>6.907616291659281</v>
      </c>
      <c r="N13" s="45">
        <f t="shared" si="4"/>
        <v>5</v>
      </c>
      <c r="O13" s="275">
        <v>11881.942386558852</v>
      </c>
      <c r="P13" s="36">
        <v>8.5</v>
      </c>
      <c r="Q13" s="275">
        <f t="shared" si="5"/>
        <v>6</v>
      </c>
      <c r="R13" s="275">
        <v>6544.812664967911</v>
      </c>
      <c r="S13" s="36">
        <v>9</v>
      </c>
      <c r="T13" s="275">
        <f t="shared" si="6"/>
        <v>1</v>
      </c>
    </row>
    <row r="14" spans="1:20" s="19" customFormat="1" ht="30" customHeight="1">
      <c r="A14" s="34" t="s">
        <v>123</v>
      </c>
      <c r="B14" s="32">
        <f>'[3]Sheet1'!$G14</f>
        <v>5.6</v>
      </c>
      <c r="C14" s="35">
        <f t="shared" si="0"/>
        <v>9</v>
      </c>
      <c r="D14" s="288">
        <v>12.3</v>
      </c>
      <c r="E14" s="35">
        <f t="shared" si="1"/>
        <v>5</v>
      </c>
      <c r="F14" s="289">
        <v>48.732818635614976</v>
      </c>
      <c r="G14" s="32">
        <v>10.3</v>
      </c>
      <c r="H14" s="35">
        <f t="shared" si="2"/>
        <v>5</v>
      </c>
      <c r="I14" s="42">
        <f>'[1]Sheet1'!B15/10000</f>
        <v>9.2306</v>
      </c>
      <c r="J14" s="36">
        <f>'[1]Sheet1'!C15</f>
        <v>-8.864183878993728</v>
      </c>
      <c r="K14" s="35">
        <f t="shared" si="3"/>
        <v>11</v>
      </c>
      <c r="L14" s="44">
        <f>'[1]Sheet1'!D15/10000</f>
        <v>5.0408</v>
      </c>
      <c r="M14" s="36">
        <f>'[1]Sheet1'!E15</f>
        <v>-4.878002755080857</v>
      </c>
      <c r="N14" s="45">
        <f t="shared" si="4"/>
        <v>10</v>
      </c>
      <c r="O14" s="275">
        <v>16119.56392634857</v>
      </c>
      <c r="P14" s="36">
        <v>8.3</v>
      </c>
      <c r="Q14" s="275">
        <f t="shared" si="5"/>
        <v>9</v>
      </c>
      <c r="R14" s="275">
        <v>9635.258588117571</v>
      </c>
      <c r="S14" s="36">
        <v>8.4</v>
      </c>
      <c r="T14" s="275">
        <f t="shared" si="6"/>
        <v>8</v>
      </c>
    </row>
    <row r="15" spans="1:20" s="19" customFormat="1" ht="30" customHeight="1">
      <c r="A15" s="34" t="s">
        <v>124</v>
      </c>
      <c r="B15" s="32">
        <f>'[3]Sheet1'!$G15</f>
        <v>9</v>
      </c>
      <c r="C15" s="35">
        <f t="shared" si="0"/>
        <v>1</v>
      </c>
      <c r="D15" s="288">
        <v>12.6</v>
      </c>
      <c r="E15" s="35">
        <f t="shared" si="1"/>
        <v>4</v>
      </c>
      <c r="F15" s="289">
        <v>40.26158124152214</v>
      </c>
      <c r="G15" s="32">
        <v>10.3</v>
      </c>
      <c r="H15" s="35">
        <f t="shared" si="2"/>
        <v>5</v>
      </c>
      <c r="I15" s="42">
        <f>'[1]Sheet1'!B18/10000</f>
        <v>6.0804</v>
      </c>
      <c r="J15" s="36">
        <f>'[1]Sheet1'!C18</f>
        <v>0.6538760780678388</v>
      </c>
      <c r="K15" s="35">
        <f t="shared" si="3"/>
        <v>9</v>
      </c>
      <c r="L15" s="44">
        <f>'[1]Sheet1'!D18/10000</f>
        <v>3.2822</v>
      </c>
      <c r="M15" s="36">
        <f>'[1]Sheet1'!E18</f>
        <v>-9.009758261255257</v>
      </c>
      <c r="N15" s="45">
        <f t="shared" si="4"/>
        <v>11</v>
      </c>
      <c r="O15" s="275">
        <v>15308.880676587933</v>
      </c>
      <c r="P15" s="36">
        <v>8.8</v>
      </c>
      <c r="Q15" s="275">
        <f t="shared" si="5"/>
        <v>1</v>
      </c>
      <c r="R15" s="275">
        <v>9272.131849627349</v>
      </c>
      <c r="S15" s="36">
        <v>8.9</v>
      </c>
      <c r="T15" s="275">
        <f t="shared" si="6"/>
        <v>2</v>
      </c>
    </row>
    <row r="16" spans="1:20" s="19" customFormat="1" ht="42.75" customHeight="1">
      <c r="A16" s="34" t="s">
        <v>280</v>
      </c>
      <c r="B16" s="32">
        <f>'[3]Sheet1'!$G16</f>
        <v>8.7</v>
      </c>
      <c r="C16" s="35">
        <f t="shared" si="0"/>
        <v>5</v>
      </c>
      <c r="D16" s="288">
        <v>12.8</v>
      </c>
      <c r="E16" s="35">
        <f t="shared" si="1"/>
        <v>3</v>
      </c>
      <c r="F16" s="289">
        <v>62.20044663532882</v>
      </c>
      <c r="G16" s="32">
        <v>10.150120000000001</v>
      </c>
      <c r="H16" s="35">
        <f t="shared" si="2"/>
        <v>9</v>
      </c>
      <c r="I16" s="42">
        <f>'[1]Sheet1'!B8/10000</f>
        <v>18.2712</v>
      </c>
      <c r="J16" s="36">
        <f>'[1]Sheet1'!C8</f>
        <v>5.296158412189797</v>
      </c>
      <c r="K16" s="35">
        <f t="shared" si="3"/>
        <v>6</v>
      </c>
      <c r="L16" s="44">
        <f>'[1]Sheet1'!D8/10000</f>
        <v>4.4973</v>
      </c>
      <c r="M16" s="36">
        <f>'[1]Sheet1'!E8</f>
        <v>-1.5541886478558808</v>
      </c>
      <c r="N16" s="45">
        <f t="shared" si="4"/>
        <v>8</v>
      </c>
      <c r="O16" s="275" t="s">
        <v>48</v>
      </c>
      <c r="P16" s="36" t="s">
        <v>48</v>
      </c>
      <c r="Q16" s="36" t="s">
        <v>48</v>
      </c>
      <c r="R16" s="275" t="s">
        <v>48</v>
      </c>
      <c r="S16" s="36" t="s">
        <v>48</v>
      </c>
      <c r="T16" s="36" t="s">
        <v>48</v>
      </c>
    </row>
    <row r="17" spans="1:20" s="19" customFormat="1" ht="30" customHeight="1">
      <c r="A17" s="34" t="s">
        <v>281</v>
      </c>
      <c r="B17" s="32">
        <f>'[3]Sheet1'!$G17</f>
        <v>-6.5</v>
      </c>
      <c r="C17" s="35">
        <f t="shared" si="0"/>
        <v>12</v>
      </c>
      <c r="D17" s="288">
        <v>12.9</v>
      </c>
      <c r="E17" s="35">
        <f t="shared" si="1"/>
        <v>2</v>
      </c>
      <c r="F17" s="289">
        <v>12.482055748542392</v>
      </c>
      <c r="G17" s="32">
        <v>10.682320000000004</v>
      </c>
      <c r="H17" s="35">
        <f t="shared" si="2"/>
        <v>1</v>
      </c>
      <c r="I17" s="42">
        <f>'[1]Sheet1'!B9/10000</f>
        <v>3.2808</v>
      </c>
      <c r="J17" s="36">
        <f>'[1]Sheet1'!C9</f>
        <v>-10.068254707930151</v>
      </c>
      <c r="K17" s="35">
        <f t="shared" si="3"/>
        <v>12</v>
      </c>
      <c r="L17" s="44">
        <f>'[1]Sheet1'!D9/10000</f>
        <v>1.1499</v>
      </c>
      <c r="M17" s="36">
        <f>'[1]Sheet1'!E9</f>
        <v>-9.797615312205835</v>
      </c>
      <c r="N17" s="45">
        <f t="shared" si="4"/>
        <v>12</v>
      </c>
      <c r="O17" s="275" t="s">
        <v>48</v>
      </c>
      <c r="P17" s="36" t="s">
        <v>48</v>
      </c>
      <c r="Q17" s="36" t="s">
        <v>48</v>
      </c>
      <c r="R17" s="275" t="s">
        <v>48</v>
      </c>
      <c r="S17" s="36" t="s">
        <v>48</v>
      </c>
      <c r="T17" s="36" t="s">
        <v>48</v>
      </c>
    </row>
    <row r="18" spans="1:20" s="19" customFormat="1" ht="30" customHeight="1">
      <c r="A18" s="34" t="s">
        <v>125</v>
      </c>
      <c r="B18" s="32">
        <f>'[3]Sheet1'!$G18</f>
        <v>8.6</v>
      </c>
      <c r="C18" s="35">
        <f t="shared" si="0"/>
        <v>7</v>
      </c>
      <c r="D18" s="288">
        <v>11.1</v>
      </c>
      <c r="E18" s="35">
        <f t="shared" si="1"/>
        <v>10</v>
      </c>
      <c r="F18" s="289">
        <v>5.628059703901854</v>
      </c>
      <c r="G18" s="32">
        <v>10.013199999999983</v>
      </c>
      <c r="H18" s="35">
        <f t="shared" si="2"/>
        <v>11</v>
      </c>
      <c r="I18" s="42">
        <f>'[1]Sheet1'!B7/10000</f>
        <v>1.24</v>
      </c>
      <c r="J18" s="36">
        <f>'[1]Sheet1'!C7</f>
        <v>10.34973747441488</v>
      </c>
      <c r="K18" s="35">
        <f t="shared" si="3"/>
        <v>2</v>
      </c>
      <c r="L18" s="44">
        <f>'[1]Sheet1'!D7/10000</f>
        <v>0.6969</v>
      </c>
      <c r="M18" s="36">
        <f>'[1]Sheet1'!E7</f>
        <v>16.675037669512818</v>
      </c>
      <c r="N18" s="45">
        <f t="shared" si="4"/>
        <v>2</v>
      </c>
      <c r="O18" s="275">
        <v>18519.9363018794</v>
      </c>
      <c r="P18" s="36">
        <v>8.4</v>
      </c>
      <c r="Q18" s="275">
        <f t="shared" si="5"/>
        <v>8</v>
      </c>
      <c r="R18" s="275">
        <v>12007.70847031027</v>
      </c>
      <c r="S18" s="36">
        <v>8.6</v>
      </c>
      <c r="T18" s="275">
        <f t="shared" si="6"/>
        <v>6</v>
      </c>
    </row>
    <row r="19" spans="1:14" s="19" customFormat="1" ht="65.25" customHeight="1">
      <c r="A19" s="331"/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7"/>
    </row>
    <row r="20" spans="1:5" ht="15.75">
      <c r="A20" s="21" t="s">
        <v>282</v>
      </c>
      <c r="D20" s="24"/>
      <c r="E20" s="24"/>
    </row>
    <row r="21" spans="4:5" ht="15.75">
      <c r="D21" s="24"/>
      <c r="E21" s="24"/>
    </row>
    <row r="22" spans="4:5" ht="15.75">
      <c r="D22" s="24"/>
      <c r="E22" s="24"/>
    </row>
    <row r="23" spans="4:5" ht="15.75">
      <c r="D23" s="24"/>
      <c r="E23" s="24"/>
    </row>
    <row r="24" spans="4:5" ht="15.75">
      <c r="D24" s="24"/>
      <c r="E24" s="24"/>
    </row>
    <row r="25" spans="4:5" ht="15.75">
      <c r="D25" s="24"/>
      <c r="E25" s="24"/>
    </row>
    <row r="26" spans="4:5" ht="15.75">
      <c r="D26" s="24"/>
      <c r="E26" s="24"/>
    </row>
    <row r="27" spans="4:5" ht="15.75">
      <c r="D27" s="24"/>
      <c r="E27" s="24"/>
    </row>
    <row r="28" spans="4:5" ht="15.75">
      <c r="D28" s="24"/>
      <c r="E28" s="24"/>
    </row>
    <row r="29" spans="4:5" ht="15.75">
      <c r="D29" s="24"/>
      <c r="E29" s="24"/>
    </row>
    <row r="30" spans="4:5" ht="15.75">
      <c r="D30" s="24"/>
      <c r="E30" s="24"/>
    </row>
    <row r="31" spans="4:5" ht="15.75">
      <c r="D31" s="24"/>
      <c r="E31" s="24"/>
    </row>
    <row r="32" spans="4:5" ht="15.75">
      <c r="D32" s="24"/>
      <c r="E32" s="24"/>
    </row>
    <row r="33" spans="4:5" ht="15.75">
      <c r="D33" s="24"/>
      <c r="E33" s="24"/>
    </row>
    <row r="34" spans="4:5" ht="15.75">
      <c r="D34" s="24"/>
      <c r="E34" s="24"/>
    </row>
    <row r="35" spans="4:5" ht="15.75">
      <c r="D35" s="24"/>
      <c r="E35" s="24"/>
    </row>
    <row r="36" spans="4:5" ht="15.75">
      <c r="D36" s="24"/>
      <c r="E36" s="24"/>
    </row>
    <row r="37" spans="4:5" ht="15.75">
      <c r="D37" s="24"/>
      <c r="E37" s="24"/>
    </row>
    <row r="38" spans="4:5" ht="15.75">
      <c r="D38" s="24"/>
      <c r="E38" s="24"/>
    </row>
    <row r="39" spans="4:5" ht="15.75">
      <c r="D39" s="24"/>
      <c r="E39" s="24"/>
    </row>
    <row r="40" spans="4:5" ht="15.75">
      <c r="D40" s="24"/>
      <c r="E40" s="24"/>
    </row>
    <row r="41" spans="4:5" ht="15.75">
      <c r="D41" s="24"/>
      <c r="E41" s="24"/>
    </row>
    <row r="42" spans="4:5" ht="15.75">
      <c r="D42" s="24"/>
      <c r="E42" s="24"/>
    </row>
    <row r="43" spans="4:5" ht="15.75">
      <c r="D43" s="24"/>
      <c r="E43" s="24"/>
    </row>
    <row r="44" spans="4:5" ht="15.75">
      <c r="D44" s="24"/>
      <c r="E44" s="24"/>
    </row>
    <row r="45" spans="4:5" ht="15.75">
      <c r="D45" s="24"/>
      <c r="E45" s="24"/>
    </row>
  </sheetData>
  <sheetProtection/>
  <mergeCells count="11">
    <mergeCell ref="A2:T2"/>
    <mergeCell ref="F4:H4"/>
    <mergeCell ref="I4:K4"/>
    <mergeCell ref="L4:N4"/>
    <mergeCell ref="O4:Q4"/>
    <mergeCell ref="R4:T4"/>
    <mergeCell ref="A19:M19"/>
    <mergeCell ref="F3:G3"/>
    <mergeCell ref="L3:M3"/>
    <mergeCell ref="B4:C4"/>
    <mergeCell ref="D4:E4"/>
  </mergeCells>
  <printOptions horizontalCentered="1"/>
  <pageMargins left="0.39" right="0.39" top="0.51" bottom="0.43000000000000005" header="0.47" footer="0.51"/>
  <pageSetup fitToHeight="1" fitToWidth="1" horizontalDpi="600" verticalDpi="600" orientation="landscape" paperSize="9" scale="78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8" sqref="C8"/>
    </sheetView>
  </sheetViews>
  <sheetFormatPr defaultColWidth="9.00390625" defaultRowHeight="14.25"/>
  <cols>
    <col min="1" max="1" width="31.75390625" style="7" bestFit="1" customWidth="1"/>
    <col min="2" max="2" width="7.125" style="7" bestFit="1" customWidth="1"/>
    <col min="3" max="3" width="18.00390625" style="7" customWidth="1"/>
    <col min="4" max="4" width="19.25390625" style="7" customWidth="1"/>
    <col min="5" max="16384" width="8.875" style="7" customWidth="1"/>
  </cols>
  <sheetData>
    <row r="1" spans="1:4" ht="22.5">
      <c r="A1" s="338" t="s">
        <v>305</v>
      </c>
      <c r="B1" s="338"/>
      <c r="C1" s="338"/>
      <c r="D1" s="338"/>
    </row>
    <row r="2" spans="1:4" ht="22.5">
      <c r="A2" s="11"/>
      <c r="B2" s="11"/>
      <c r="C2" s="11"/>
      <c r="D2" s="11"/>
    </row>
    <row r="3" spans="1:4" ht="15.75">
      <c r="A3" s="12" t="s">
        <v>33</v>
      </c>
      <c r="B3" s="13" t="s">
        <v>34</v>
      </c>
      <c r="C3" s="14" t="s">
        <v>187</v>
      </c>
      <c r="D3" s="15" t="s">
        <v>36</v>
      </c>
    </row>
    <row r="4" spans="1:4" s="297" customFormat="1" ht="36.75" customHeight="1">
      <c r="A4" s="16" t="s">
        <v>323</v>
      </c>
      <c r="B4" s="16" t="s">
        <v>324</v>
      </c>
      <c r="C4" s="299" t="s">
        <v>325</v>
      </c>
      <c r="D4" s="299">
        <v>5.5</v>
      </c>
    </row>
    <row r="5" spans="1:4" ht="49.5" customHeight="1">
      <c r="A5" s="16" t="s">
        <v>283</v>
      </c>
      <c r="B5" s="17" t="s">
        <v>38</v>
      </c>
      <c r="C5" s="299">
        <v>20.48</v>
      </c>
      <c r="D5" s="282">
        <v>35</v>
      </c>
    </row>
    <row r="6" spans="1:4" ht="49.5" customHeight="1">
      <c r="A6" s="16" t="s">
        <v>316</v>
      </c>
      <c r="B6" s="17" t="s">
        <v>38</v>
      </c>
      <c r="C6" s="299">
        <v>4.43</v>
      </c>
      <c r="D6" s="282">
        <v>-2.4</v>
      </c>
    </row>
    <row r="7" spans="1:4" ht="49.5" customHeight="1">
      <c r="A7" s="16" t="s">
        <v>318</v>
      </c>
      <c r="B7" s="17" t="s">
        <v>38</v>
      </c>
      <c r="C7" s="299">
        <v>2.0486</v>
      </c>
      <c r="D7" s="282">
        <v>28.3</v>
      </c>
    </row>
    <row r="8" spans="1:4" ht="49.5" customHeight="1">
      <c r="A8" s="16" t="s">
        <v>275</v>
      </c>
      <c r="B8" s="17" t="s">
        <v>38</v>
      </c>
      <c r="C8" s="299">
        <v>22.2</v>
      </c>
      <c r="D8" s="282">
        <v>4.1</v>
      </c>
    </row>
    <row r="9" spans="1:4" ht="49.5" customHeight="1">
      <c r="A9" s="16" t="s">
        <v>49</v>
      </c>
      <c r="B9" s="17" t="s">
        <v>38</v>
      </c>
      <c r="C9" s="299">
        <v>59.6691</v>
      </c>
      <c r="D9" s="282">
        <v>19.6</v>
      </c>
    </row>
    <row r="10" spans="1:4" ht="49.5" customHeight="1">
      <c r="A10" s="229" t="s">
        <v>306</v>
      </c>
      <c r="B10" s="17" t="s">
        <v>307</v>
      </c>
      <c r="C10" s="299">
        <v>13.83934</v>
      </c>
      <c r="D10" s="282">
        <v>9.3</v>
      </c>
    </row>
    <row r="11" spans="1:4" ht="49.5" customHeight="1">
      <c r="A11" s="16" t="s">
        <v>284</v>
      </c>
      <c r="B11" s="17" t="s">
        <v>285</v>
      </c>
      <c r="C11" s="299">
        <v>32.7</v>
      </c>
      <c r="D11" s="282">
        <v>8.03</v>
      </c>
    </row>
    <row r="12" spans="1:5" ht="49.5" customHeight="1">
      <c r="A12" s="16" t="s">
        <v>56</v>
      </c>
      <c r="B12" s="17" t="s">
        <v>61</v>
      </c>
      <c r="C12" s="300">
        <v>17.0345</v>
      </c>
      <c r="D12" s="283">
        <v>31</v>
      </c>
      <c r="E12" s="284"/>
    </row>
    <row r="13" spans="1:4" ht="46.5" customHeight="1">
      <c r="A13" s="339" t="s">
        <v>308</v>
      </c>
      <c r="B13" s="339"/>
      <c r="C13" s="339"/>
      <c r="D13" s="339"/>
    </row>
  </sheetData>
  <sheetProtection/>
  <mergeCells count="2">
    <mergeCell ref="A1:D1"/>
    <mergeCell ref="A13:D13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30" sqref="D30"/>
    </sheetView>
  </sheetViews>
  <sheetFormatPr defaultColWidth="8.00390625" defaultRowHeight="14.25"/>
  <cols>
    <col min="1" max="1" width="30.75390625" style="9" customWidth="1"/>
    <col min="2" max="2" width="11.375" style="10" customWidth="1"/>
    <col min="3" max="3" width="17.00390625" style="10" customWidth="1"/>
    <col min="4" max="4" width="14.75390625" style="10" customWidth="1"/>
    <col min="5" max="20" width="9.00390625" style="9" customWidth="1"/>
    <col min="21" max="116" width="8.00390625" style="9" customWidth="1"/>
    <col min="117" max="138" width="9.00390625" style="9" customWidth="1"/>
    <col min="139" max="16384" width="8.00390625" style="9" customWidth="1"/>
  </cols>
  <sheetData>
    <row r="1" spans="1:4" ht="21.75" customHeight="1">
      <c r="A1" s="302" t="s">
        <v>322</v>
      </c>
      <c r="B1" s="302"/>
      <c r="C1" s="302"/>
      <c r="D1" s="302"/>
    </row>
    <row r="2" spans="1:4" ht="0.75" customHeight="1">
      <c r="A2" s="224"/>
      <c r="B2" s="224"/>
      <c r="C2" s="224"/>
      <c r="D2" s="224"/>
    </row>
    <row r="3" spans="1:4" s="8" customFormat="1" ht="27.75" customHeight="1">
      <c r="A3" s="12" t="s">
        <v>33</v>
      </c>
      <c r="B3" s="13" t="s">
        <v>34</v>
      </c>
      <c r="C3" s="14" t="s">
        <v>35</v>
      </c>
      <c r="D3" s="15" t="s">
        <v>36</v>
      </c>
    </row>
    <row r="4" spans="1:4" s="271" customFormat="1" ht="22.5" customHeight="1">
      <c r="A4" s="225" t="s">
        <v>37</v>
      </c>
      <c r="B4" s="17" t="s">
        <v>38</v>
      </c>
      <c r="C4" s="281">
        <v>1603.5797713671793</v>
      </c>
      <c r="D4" s="277">
        <v>7.2</v>
      </c>
    </row>
    <row r="5" spans="1:4" s="8" customFormat="1" ht="22.5" customHeight="1">
      <c r="A5" s="225" t="s">
        <v>39</v>
      </c>
      <c r="B5" s="17" t="s">
        <v>38</v>
      </c>
      <c r="C5" s="226">
        <v>130.9588</v>
      </c>
      <c r="D5" s="277">
        <v>2.9</v>
      </c>
    </row>
    <row r="6" spans="1:4" s="8" customFormat="1" ht="22.5" customHeight="1">
      <c r="A6" s="225" t="s">
        <v>40</v>
      </c>
      <c r="B6" s="17" t="s">
        <v>38</v>
      </c>
      <c r="C6" s="226">
        <v>749.4508</v>
      </c>
      <c r="D6" s="277">
        <v>7.7</v>
      </c>
    </row>
    <row r="7" spans="1:4" s="8" customFormat="1" ht="22.5" customHeight="1">
      <c r="A7" s="225" t="s">
        <v>41</v>
      </c>
      <c r="B7" s="17" t="s">
        <v>38</v>
      </c>
      <c r="C7" s="226">
        <v>723.1701713671794</v>
      </c>
      <c r="D7" s="277">
        <v>7.4</v>
      </c>
    </row>
    <row r="8" spans="1:4" s="268" customFormat="1" ht="22.5" customHeight="1">
      <c r="A8" s="16" t="s">
        <v>315</v>
      </c>
      <c r="B8" s="17" t="s">
        <v>38</v>
      </c>
      <c r="C8" s="226">
        <f>'[1]Sheet2'!$C$6/10000</f>
        <v>173.4883</v>
      </c>
      <c r="D8" s="227">
        <f>'[1]Sheet2'!$E$6</f>
        <v>0.7642920700414236</v>
      </c>
    </row>
    <row r="9" spans="1:4" s="268" customFormat="1" ht="22.5" customHeight="1">
      <c r="A9" s="16" t="s">
        <v>317</v>
      </c>
      <c r="B9" s="17" t="s">
        <v>38</v>
      </c>
      <c r="C9" s="226">
        <f>'财政金融'!C8</f>
        <v>74.4919</v>
      </c>
      <c r="D9" s="227">
        <f>'财政金融'!D8</f>
        <v>5.1938955487552585</v>
      </c>
    </row>
    <row r="10" spans="1:4" s="268" customFormat="1" ht="22.5" customHeight="1">
      <c r="A10" s="16" t="s">
        <v>43</v>
      </c>
      <c r="B10" s="17" t="s">
        <v>38</v>
      </c>
      <c r="C10" s="226">
        <f>'[1]Sheet2'!$C$12/10000</f>
        <v>324.474</v>
      </c>
      <c r="D10" s="227">
        <f>'[1]Sheet2'!$E$12</f>
        <v>5.19961158941954</v>
      </c>
    </row>
    <row r="11" spans="1:4" s="268" customFormat="1" ht="22.5" customHeight="1">
      <c r="A11" s="16" t="s">
        <v>44</v>
      </c>
      <c r="B11" s="17" t="s">
        <v>45</v>
      </c>
      <c r="C11" s="226">
        <f>'用电量'!B5/10000</f>
        <v>72.04428628999999</v>
      </c>
      <c r="D11" s="227">
        <f>'用电量'!C5</f>
        <v>2.6537980080106975</v>
      </c>
    </row>
    <row r="12" spans="1:4" s="268" customFormat="1" ht="22.5" customHeight="1">
      <c r="A12" s="16" t="s">
        <v>46</v>
      </c>
      <c r="B12" s="17" t="s">
        <v>45</v>
      </c>
      <c r="C12" s="226">
        <f>'用电量'!D5/10000</f>
        <v>37.02495319</v>
      </c>
      <c r="D12" s="227">
        <f>'用电量'!E5</f>
        <v>-8.032310957508422</v>
      </c>
    </row>
    <row r="13" spans="1:4" s="269" customFormat="1" ht="22.5" customHeight="1">
      <c r="A13" s="16" t="s">
        <v>47</v>
      </c>
      <c r="B13" s="17" t="s">
        <v>38</v>
      </c>
      <c r="C13" s="228" t="s">
        <v>48</v>
      </c>
      <c r="D13" s="227">
        <f>'规模工业生产主要分类'!B4</f>
        <v>7.7</v>
      </c>
    </row>
    <row r="14" spans="1:4" s="269" customFormat="1" ht="22.5" customHeight="1">
      <c r="A14" s="229" t="s">
        <v>49</v>
      </c>
      <c r="B14" s="17" t="s">
        <v>38</v>
      </c>
      <c r="C14" s="228" t="s">
        <v>48</v>
      </c>
      <c r="D14" s="227">
        <f>'固定资产投资'!B5</f>
        <v>11.5</v>
      </c>
    </row>
    <row r="15" spans="1:4" s="269" customFormat="1" ht="22.5" customHeight="1">
      <c r="A15" s="229" t="s">
        <v>50</v>
      </c>
      <c r="B15" s="17" t="s">
        <v>38</v>
      </c>
      <c r="C15" s="228" t="s">
        <v>48</v>
      </c>
      <c r="D15" s="227">
        <f>'固定资产投资'!B19</f>
        <v>17.7</v>
      </c>
    </row>
    <row r="16" spans="1:4" s="269" customFormat="1" ht="22.5" customHeight="1">
      <c r="A16" s="229" t="s">
        <v>51</v>
      </c>
      <c r="B16" s="17" t="s">
        <v>38</v>
      </c>
      <c r="C16" s="226">
        <f>'商品房建设与销售'!C4</f>
        <v>82.7193</v>
      </c>
      <c r="D16" s="227">
        <f>'商品房建设与销售'!D4</f>
        <v>8.33</v>
      </c>
    </row>
    <row r="17" spans="1:4" s="269" customFormat="1" ht="22.5" customHeight="1">
      <c r="A17" s="229" t="s">
        <v>52</v>
      </c>
      <c r="B17" s="17" t="s">
        <v>53</v>
      </c>
      <c r="C17" s="226">
        <f>'商品房建设与销售'!C7</f>
        <v>228.4923</v>
      </c>
      <c r="D17" s="227">
        <v>3.5</v>
      </c>
    </row>
    <row r="18" spans="1:4" s="269" customFormat="1" ht="22.5" customHeight="1">
      <c r="A18" s="229" t="s">
        <v>54</v>
      </c>
      <c r="B18" s="17" t="s">
        <v>38</v>
      </c>
      <c r="C18" s="226">
        <f>'商品房建设与销售'!C9</f>
        <v>142.6974</v>
      </c>
      <c r="D18" s="227">
        <f>'商品房建设与销售'!D9</f>
        <v>5.81</v>
      </c>
    </row>
    <row r="19" spans="1:4" s="269" customFormat="1" ht="22.5" customHeight="1">
      <c r="A19" s="278" t="s">
        <v>55</v>
      </c>
      <c r="B19" s="17" t="s">
        <v>38</v>
      </c>
      <c r="C19" s="226">
        <f>'国内贸易、旅游'!C5</f>
        <v>666.1516414369017</v>
      </c>
      <c r="D19" s="227">
        <f>'国内贸易、旅游'!D5</f>
        <v>10.2</v>
      </c>
    </row>
    <row r="20" spans="1:4" s="271" customFormat="1" ht="22.5" customHeight="1">
      <c r="A20" s="229" t="s">
        <v>56</v>
      </c>
      <c r="B20" s="17" t="s">
        <v>38</v>
      </c>
      <c r="C20" s="226">
        <f>'对外贸易'!B5</f>
        <v>134.71</v>
      </c>
      <c r="D20" s="227">
        <f>'对外贸易'!C5</f>
        <v>30.71</v>
      </c>
    </row>
    <row r="21" spans="1:4" s="271" customFormat="1" ht="22.5" customHeight="1">
      <c r="A21" s="229" t="s">
        <v>57</v>
      </c>
      <c r="B21" s="17" t="s">
        <v>38</v>
      </c>
      <c r="C21" s="226">
        <f>'对外贸易'!B6</f>
        <v>71.76</v>
      </c>
      <c r="D21" s="227">
        <f>'对外贸易'!C6</f>
        <v>25.52</v>
      </c>
    </row>
    <row r="22" spans="1:4" s="271" customFormat="1" ht="22.5" customHeight="1">
      <c r="A22" s="229" t="s">
        <v>58</v>
      </c>
      <c r="B22" s="17" t="s">
        <v>38</v>
      </c>
      <c r="C22" s="226">
        <f>'对外贸易'!B7</f>
        <v>62.95</v>
      </c>
      <c r="D22" s="227">
        <f>'对外贸易'!C7</f>
        <v>37.18</v>
      </c>
    </row>
    <row r="23" spans="1:4" s="271" customFormat="1" ht="22.5" customHeight="1">
      <c r="A23" s="229" t="s">
        <v>59</v>
      </c>
      <c r="B23" s="17" t="s">
        <v>38</v>
      </c>
      <c r="C23" s="226">
        <v>365.89</v>
      </c>
      <c r="D23" s="227">
        <v>18.2</v>
      </c>
    </row>
    <row r="24" spans="1:4" s="271" customFormat="1" ht="22.5" customHeight="1">
      <c r="A24" s="229" t="s">
        <v>60</v>
      </c>
      <c r="B24" s="17" t="s">
        <v>61</v>
      </c>
      <c r="C24" s="226">
        <v>2.74</v>
      </c>
      <c r="D24" s="227">
        <v>-11.2</v>
      </c>
    </row>
    <row r="25" spans="1:4" s="268" customFormat="1" ht="22.5" customHeight="1">
      <c r="A25" s="229" t="s">
        <v>62</v>
      </c>
      <c r="B25" s="17" t="s">
        <v>38</v>
      </c>
      <c r="C25" s="226">
        <f>'[2]Sheet1'!$C$6/10000</f>
        <v>2845.2347266948</v>
      </c>
      <c r="D25" s="227">
        <f>'[2]Sheet1'!$F$6</f>
        <v>7.598363183272426</v>
      </c>
    </row>
    <row r="26" spans="1:4" s="268" customFormat="1" ht="22.5" customHeight="1">
      <c r="A26" s="229" t="s">
        <v>63</v>
      </c>
      <c r="B26" s="17" t="s">
        <v>38</v>
      </c>
      <c r="C26" s="226">
        <f>'[2]Sheet1'!$C$7/10000</f>
        <v>1665.575533266</v>
      </c>
      <c r="D26" s="227">
        <f>'[2]Sheet1'!$F$7</f>
        <v>7.76846681405317</v>
      </c>
    </row>
    <row r="27" spans="1:4" s="268" customFormat="1" ht="22.5" customHeight="1">
      <c r="A27" s="229" t="s">
        <v>64</v>
      </c>
      <c r="B27" s="17" t="s">
        <v>38</v>
      </c>
      <c r="C27" s="226">
        <f>'[2]Sheet1'!$C$12/10000</f>
        <v>1806.3055718107</v>
      </c>
      <c r="D27" s="227">
        <f>'[2]Sheet1'!$F$12</f>
        <v>20.97348241508483</v>
      </c>
    </row>
    <row r="28" spans="1:4" s="8" customFormat="1" ht="22.5" customHeight="1">
      <c r="A28" s="229" t="s">
        <v>65</v>
      </c>
      <c r="B28" s="17" t="s">
        <v>7</v>
      </c>
      <c r="C28" s="228" t="s">
        <v>48</v>
      </c>
      <c r="D28" s="227">
        <f>'人民生活和物价'!D5</f>
        <v>101.83283174</v>
      </c>
    </row>
    <row r="29" spans="1:4" s="271" customFormat="1" ht="22.5" customHeight="1">
      <c r="A29" s="278" t="s">
        <v>66</v>
      </c>
      <c r="B29" s="17" t="s">
        <v>67</v>
      </c>
      <c r="C29" s="279">
        <f>'[11]Sheet1'!$E$11</f>
        <v>16827.011505384966</v>
      </c>
      <c r="D29" s="280">
        <f>'[12]Sheet1'!$G$6</f>
        <v>8.548</v>
      </c>
    </row>
    <row r="30" spans="1:4" s="271" customFormat="1" ht="22.5" customHeight="1">
      <c r="A30" s="278" t="s">
        <v>68</v>
      </c>
      <c r="B30" s="17" t="s">
        <v>67</v>
      </c>
      <c r="C30" s="279">
        <f>'[12]Sheet1'!$H$6</f>
        <v>8746.675819126212</v>
      </c>
      <c r="D30" s="280">
        <f>'[12]Sheet1'!$J$6</f>
        <v>8.749</v>
      </c>
    </row>
  </sheetData>
  <sheetProtection/>
  <mergeCells count="1">
    <mergeCell ref="A1:D1"/>
  </mergeCells>
  <printOptions horizontalCentered="1"/>
  <pageMargins left="0.7006944444444444" right="0.7006944444444444" top="0.5902777777777778" bottom="0.3541666666666667" header="0.2986111111111111" footer="0.2986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E15" sqref="E15"/>
    </sheetView>
  </sheetViews>
  <sheetFormatPr defaultColWidth="8.00390625" defaultRowHeight="14.25"/>
  <cols>
    <col min="1" max="1" width="39.75390625" style="0" customWidth="1"/>
    <col min="2" max="2" width="15.875" style="0" customWidth="1"/>
    <col min="3" max="3" width="10.125" style="0" customWidth="1"/>
    <col min="4" max="4" width="6.875" style="67" customWidth="1"/>
  </cols>
  <sheetData>
    <row r="1" spans="1:4" ht="24.75">
      <c r="A1" s="303" t="s">
        <v>69</v>
      </c>
      <c r="B1" s="303"/>
      <c r="C1" s="220"/>
      <c r="D1" s="220"/>
    </row>
    <row r="2" spans="1:4" ht="15.75">
      <c r="A2" s="221"/>
      <c r="B2" s="221"/>
      <c r="D2"/>
    </row>
    <row r="3" spans="1:2" ht="24" customHeight="1">
      <c r="A3" s="6" t="s">
        <v>70</v>
      </c>
      <c r="B3" s="222" t="s">
        <v>71</v>
      </c>
    </row>
    <row r="4" spans="1:2" ht="24" customHeight="1">
      <c r="A4" s="223" t="s">
        <v>72</v>
      </c>
      <c r="B4" s="204">
        <f>'[3]Sheet1'!$G$22</f>
        <v>7.7</v>
      </c>
    </row>
    <row r="5" spans="1:2" ht="24" customHeight="1">
      <c r="A5" s="150" t="s">
        <v>73</v>
      </c>
      <c r="B5" s="215">
        <f>'[3]Sheet1'!G23</f>
        <v>10.8</v>
      </c>
    </row>
    <row r="6" spans="1:2" ht="24" customHeight="1">
      <c r="A6" s="150" t="s">
        <v>74</v>
      </c>
      <c r="B6" s="215">
        <f>'[3]Sheet1'!G24</f>
        <v>7.7</v>
      </c>
    </row>
    <row r="7" spans="1:2" ht="24" customHeight="1">
      <c r="A7" s="150" t="s">
        <v>75</v>
      </c>
      <c r="B7" s="215">
        <f>'[3]Sheet1'!G25</f>
        <v>10.9</v>
      </c>
    </row>
    <row r="8" spans="1:2" ht="24" customHeight="1">
      <c r="A8" s="150" t="s">
        <v>76</v>
      </c>
      <c r="B8" s="215">
        <f>'[3]Sheet1'!G26</f>
        <v>-6.8</v>
      </c>
    </row>
    <row r="9" spans="1:2" ht="24" customHeight="1">
      <c r="A9" s="150" t="s">
        <v>77</v>
      </c>
      <c r="B9" s="215">
        <f>'[3]Sheet1'!G27</f>
        <v>4.131914139657596</v>
      </c>
    </row>
    <row r="10" spans="1:2" ht="24" customHeight="1">
      <c r="A10" s="150" t="s">
        <v>78</v>
      </c>
      <c r="B10" s="215">
        <f>'[3]Sheet1'!G28</f>
        <v>10.6</v>
      </c>
    </row>
    <row r="11" spans="1:2" ht="24" customHeight="1">
      <c r="A11" s="150" t="s">
        <v>79</v>
      </c>
      <c r="B11" s="215">
        <f>'[3]Sheet1'!G29</f>
        <v>-3.1</v>
      </c>
    </row>
    <row r="12" spans="1:2" ht="24" customHeight="1">
      <c r="A12" s="150" t="s">
        <v>80</v>
      </c>
      <c r="B12" s="215">
        <f>'[3]Sheet1'!G30</f>
        <v>9.6</v>
      </c>
    </row>
    <row r="13" spans="1:2" ht="24" customHeight="1">
      <c r="A13" s="150" t="s">
        <v>81</v>
      </c>
      <c r="B13" s="215">
        <f>'[3]Sheet1'!G31</f>
        <v>-3.2</v>
      </c>
    </row>
    <row r="14" spans="1:2" ht="24" customHeight="1">
      <c r="A14" s="150" t="s">
        <v>82</v>
      </c>
      <c r="B14" s="215">
        <f>'[3]Sheet1'!G32</f>
        <v>9</v>
      </c>
    </row>
    <row r="15" spans="1:2" ht="24" customHeight="1">
      <c r="A15" s="150" t="s">
        <v>83</v>
      </c>
      <c r="B15" s="215">
        <f>'[3]Sheet1'!G33</f>
        <v>13</v>
      </c>
    </row>
    <row r="16" spans="1:2" ht="24" customHeight="1">
      <c r="A16" s="175" t="s">
        <v>84</v>
      </c>
      <c r="B16" s="219">
        <f>'[3]Sheet1'!G34</f>
        <v>10.5</v>
      </c>
    </row>
  </sheetData>
  <sheetProtection/>
  <mergeCells count="1">
    <mergeCell ref="A1:B1"/>
  </mergeCells>
  <printOptions horizontalCentered="1"/>
  <pageMargins left="0.7513888888888889" right="0.7513888888888889" top="0.5902777777777778" bottom="0.46805555555555556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4" sqref="A14"/>
    </sheetView>
  </sheetViews>
  <sheetFormatPr defaultColWidth="8.00390625" defaultRowHeight="14.25"/>
  <cols>
    <col min="1" max="1" width="34.50390625" style="210" customWidth="1"/>
    <col min="2" max="2" width="13.50390625" style="0" customWidth="1"/>
  </cols>
  <sheetData>
    <row r="1" spans="1:2" s="206" customFormat="1" ht="24.75">
      <c r="A1" s="304" t="s">
        <v>85</v>
      </c>
      <c r="B1" s="304"/>
    </row>
    <row r="2" spans="1:2" s="206" customFormat="1" ht="19.5">
      <c r="A2" s="211"/>
      <c r="B2" s="212"/>
    </row>
    <row r="3" spans="1:2" s="207" customFormat="1" ht="29.25" customHeight="1">
      <c r="A3" s="213" t="s">
        <v>86</v>
      </c>
      <c r="B3" s="214" t="s">
        <v>87</v>
      </c>
    </row>
    <row r="4" spans="1:2" s="208" customFormat="1" ht="29.25" customHeight="1">
      <c r="A4" s="213" t="s">
        <v>88</v>
      </c>
      <c r="B4" s="215">
        <f>'[3]Sheet1'!G38</f>
        <v>7.2</v>
      </c>
    </row>
    <row r="5" spans="1:2" s="197" customFormat="1" ht="29.25" customHeight="1">
      <c r="A5" s="216" t="s">
        <v>89</v>
      </c>
      <c r="B5" s="215">
        <f>'[3]Sheet1'!G39</f>
        <v>1.7</v>
      </c>
    </row>
    <row r="6" spans="1:2" s="197" customFormat="1" ht="29.25" customHeight="1">
      <c r="A6" s="216" t="s">
        <v>90</v>
      </c>
      <c r="B6" s="215">
        <f>'[3]Sheet1'!G40</f>
        <v>-14</v>
      </c>
    </row>
    <row r="7" spans="1:2" s="197" customFormat="1" ht="29.25" customHeight="1">
      <c r="A7" s="216" t="s">
        <v>91</v>
      </c>
      <c r="B7" s="215">
        <f>'[3]Sheet1'!G41</f>
        <v>-2.1</v>
      </c>
    </row>
    <row r="8" spans="1:2" s="197" customFormat="1" ht="29.25" customHeight="1">
      <c r="A8" s="216" t="s">
        <v>92</v>
      </c>
      <c r="B8" s="215">
        <f>'[3]Sheet1'!G42</f>
        <v>11</v>
      </c>
    </row>
    <row r="9" spans="1:2" s="197" customFormat="1" ht="29.25" customHeight="1">
      <c r="A9" s="216" t="s">
        <v>93</v>
      </c>
      <c r="B9" s="215">
        <f>'[3]Sheet1'!G43</f>
        <v>11.9</v>
      </c>
    </row>
    <row r="10" spans="1:2" s="209" customFormat="1" ht="29.25" customHeight="1">
      <c r="A10" s="217" t="s">
        <v>94</v>
      </c>
      <c r="B10" s="215">
        <f>'[3]Sheet1'!G44</f>
        <v>11.2</v>
      </c>
    </row>
    <row r="11" spans="1:2" s="209" customFormat="1" ht="29.25" customHeight="1">
      <c r="A11" s="217" t="s">
        <v>95</v>
      </c>
      <c r="B11" s="215">
        <f>'[3]Sheet1'!G45</f>
        <v>9.1</v>
      </c>
    </row>
    <row r="12" spans="1:2" s="209" customFormat="1" ht="29.25" customHeight="1">
      <c r="A12" s="217" t="s">
        <v>96</v>
      </c>
      <c r="B12" s="215">
        <f>'[3]Sheet1'!G46</f>
        <v>3.2</v>
      </c>
    </row>
    <row r="13" spans="1:2" s="209" customFormat="1" ht="29.25" customHeight="1">
      <c r="A13" s="217" t="s">
        <v>97</v>
      </c>
      <c r="B13" s="215">
        <f>'[3]Sheet1'!G47</f>
        <v>10.9</v>
      </c>
    </row>
    <row r="14" spans="1:2" s="209" customFormat="1" ht="29.25" customHeight="1">
      <c r="A14" s="218" t="s">
        <v>326</v>
      </c>
      <c r="B14" s="219">
        <f>'[3]Sheet1'!G48</f>
        <v>7.4</v>
      </c>
    </row>
  </sheetData>
  <sheetProtection/>
  <mergeCells count="1">
    <mergeCell ref="A1:B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4" sqref="B14"/>
    </sheetView>
  </sheetViews>
  <sheetFormatPr defaultColWidth="8.00390625" defaultRowHeight="14.25"/>
  <cols>
    <col min="1" max="1" width="40.50390625" style="199" customWidth="1"/>
    <col min="2" max="2" width="15.50390625" style="0" customWidth="1"/>
  </cols>
  <sheetData>
    <row r="1" spans="1:2" ht="24.75">
      <c r="A1" s="305" t="s">
        <v>98</v>
      </c>
      <c r="B1" s="305"/>
    </row>
    <row r="2" spans="1:2" ht="19.5">
      <c r="A2" s="200"/>
      <c r="B2" s="201"/>
    </row>
    <row r="3" spans="1:2" s="197" customFormat="1" ht="30.75" customHeight="1">
      <c r="A3" s="6" t="s">
        <v>70</v>
      </c>
      <c r="B3" s="202" t="s">
        <v>71</v>
      </c>
    </row>
    <row r="4" spans="1:3" ht="33.75" customHeight="1">
      <c r="A4" s="203" t="s">
        <v>99</v>
      </c>
      <c r="B4" s="204">
        <f>'[3]Sheet1'!G56</f>
        <v>7.9</v>
      </c>
      <c r="C4" s="2"/>
    </row>
    <row r="5" spans="1:3" ht="33.75" customHeight="1">
      <c r="A5" s="205" t="s">
        <v>100</v>
      </c>
      <c r="B5" s="204">
        <f>'[3]Sheet1'!G57</f>
        <v>8.5</v>
      </c>
      <c r="C5" s="2"/>
    </row>
    <row r="6" spans="1:3" ht="33.75" customHeight="1">
      <c r="A6" s="205" t="s">
        <v>101</v>
      </c>
      <c r="B6" s="204">
        <f>'[3]Sheet1'!G58</f>
        <v>4.1</v>
      </c>
      <c r="C6" s="2"/>
    </row>
    <row r="7" spans="1:3" ht="33.75" customHeight="1">
      <c r="A7" s="205" t="s">
        <v>102</v>
      </c>
      <c r="B7" s="204">
        <f>'[3]Sheet1'!G59</f>
        <v>9.1</v>
      </c>
      <c r="C7" s="2"/>
    </row>
    <row r="8" spans="1:3" ht="33.75" customHeight="1">
      <c r="A8" s="205" t="s">
        <v>103</v>
      </c>
      <c r="B8" s="204">
        <f>'[3]Sheet1'!G60</f>
        <v>9.7</v>
      </c>
      <c r="C8" s="2"/>
    </row>
    <row r="9" spans="1:3" ht="33.75" customHeight="1">
      <c r="A9" s="205" t="s">
        <v>104</v>
      </c>
      <c r="B9" s="204">
        <f>'[3]Sheet1'!G61</f>
        <v>9.9</v>
      </c>
      <c r="C9" s="2"/>
    </row>
    <row r="10" spans="1:3" ht="33.75" customHeight="1">
      <c r="A10" s="205" t="s">
        <v>105</v>
      </c>
      <c r="B10" s="204">
        <f>'[3]Sheet1'!G62</f>
        <v>10.2</v>
      </c>
      <c r="C10" s="2"/>
    </row>
    <row r="11" spans="1:3" ht="33.75" customHeight="1">
      <c r="A11" s="205" t="s">
        <v>106</v>
      </c>
      <c r="B11" s="204">
        <f>'[3]Sheet1'!G63</f>
        <v>10.5</v>
      </c>
      <c r="C11" s="2"/>
    </row>
    <row r="12" spans="1:3" ht="33.75" customHeight="1">
      <c r="A12" s="205" t="s">
        <v>107</v>
      </c>
      <c r="B12" s="204">
        <f>'[3]Sheet1'!G64</f>
        <v>6.4</v>
      </c>
      <c r="C12" s="2"/>
    </row>
    <row r="13" spans="1:3" ht="33.75" customHeight="1">
      <c r="A13" s="205" t="s">
        <v>108</v>
      </c>
      <c r="B13" s="204">
        <f>'[3]Sheet1'!G65</f>
        <v>9.6</v>
      </c>
      <c r="C13" s="2"/>
    </row>
    <row r="14" spans="1:2" ht="33.75" customHeight="1">
      <c r="A14" s="205" t="s">
        <v>109</v>
      </c>
      <c r="B14" s="204">
        <f>'[3]Sheet1'!G66</f>
        <v>4.6</v>
      </c>
    </row>
    <row r="15" spans="1:2" s="198" customFormat="1" ht="10.5">
      <c r="A15" s="306"/>
      <c r="B15" s="306"/>
    </row>
  </sheetData>
  <sheetProtection/>
  <mergeCells count="2">
    <mergeCell ref="A1:B1"/>
    <mergeCell ref="A15:B15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J10" sqref="J10"/>
    </sheetView>
  </sheetViews>
  <sheetFormatPr defaultColWidth="7.875" defaultRowHeight="14.25"/>
  <cols>
    <col min="1" max="1" width="20.50390625" style="179" customWidth="1"/>
    <col min="2" max="2" width="12.875" style="179" customWidth="1"/>
    <col min="3" max="3" width="11.25390625" style="179" customWidth="1"/>
    <col min="4" max="4" width="15.125" style="179" customWidth="1"/>
    <col min="5" max="5" width="9.75390625" style="179" customWidth="1"/>
    <col min="6" max="6" width="9.75390625" style="179" bestFit="1" customWidth="1"/>
    <col min="7" max="16384" width="7.875" style="179" customWidth="1"/>
  </cols>
  <sheetData>
    <row r="1" spans="1:6" ht="25.5" customHeight="1">
      <c r="A1" s="307" t="s">
        <v>110</v>
      </c>
      <c r="B1" s="307"/>
      <c r="C1" s="307"/>
      <c r="D1" s="307"/>
      <c r="E1" s="307"/>
      <c r="F1" s="307"/>
    </row>
    <row r="2" spans="1:6" ht="15.75">
      <c r="A2" s="180"/>
      <c r="B2" s="180"/>
      <c r="C2" s="180"/>
      <c r="D2" s="308"/>
      <c r="E2" s="308"/>
      <c r="F2" s="180"/>
    </row>
    <row r="3" spans="1:6" s="177" customFormat="1" ht="28.5" customHeight="1">
      <c r="A3" s="314"/>
      <c r="B3" s="309" t="s">
        <v>44</v>
      </c>
      <c r="C3" s="310"/>
      <c r="D3" s="309" t="s">
        <v>111</v>
      </c>
      <c r="E3" s="310"/>
      <c r="F3" s="181"/>
    </row>
    <row r="4" spans="1:6" s="178" customFormat="1" ht="30" customHeight="1">
      <c r="A4" s="314"/>
      <c r="B4" s="182" t="s">
        <v>112</v>
      </c>
      <c r="C4" s="182" t="s">
        <v>113</v>
      </c>
      <c r="D4" s="182" t="s">
        <v>112</v>
      </c>
      <c r="E4" s="182" t="s">
        <v>113</v>
      </c>
      <c r="F4" s="181"/>
    </row>
    <row r="5" spans="1:7" s="178" customFormat="1" ht="27.75" customHeight="1">
      <c r="A5" s="183" t="s">
        <v>114</v>
      </c>
      <c r="B5" s="184">
        <f>'[4]6'!B7</f>
        <v>720442.8629</v>
      </c>
      <c r="C5" s="185">
        <f>'[4]6'!D7</f>
        <v>2.6537980080106975</v>
      </c>
      <c r="D5" s="186">
        <f>'[4]6'!E7</f>
        <v>370249.5319</v>
      </c>
      <c r="E5" s="185">
        <f>'[4]6'!G7</f>
        <v>-8.032310957508422</v>
      </c>
      <c r="F5" s="187"/>
      <c r="G5" s="188"/>
    </row>
    <row r="6" spans="1:8" s="177" customFormat="1" ht="27.75" customHeight="1">
      <c r="A6" s="189" t="s">
        <v>115</v>
      </c>
      <c r="B6" s="190">
        <f>'[4]6'!B8</f>
        <v>24245.7081</v>
      </c>
      <c r="C6" s="191">
        <f>'[4]6'!D8</f>
        <v>-33.78644539402963</v>
      </c>
      <c r="D6" s="192">
        <f>'[4]6'!E8</f>
        <v>24245.7081</v>
      </c>
      <c r="E6" s="191">
        <f>'[4]6'!G8</f>
        <v>-33.78644539402963</v>
      </c>
      <c r="F6" s="187"/>
      <c r="G6" s="188"/>
      <c r="H6" s="178"/>
    </row>
    <row r="7" spans="1:8" s="177" customFormat="1" ht="27.75" customHeight="1">
      <c r="A7" s="189" t="s">
        <v>116</v>
      </c>
      <c r="B7" s="190">
        <f>'[4]6'!B9</f>
        <v>339174.9577</v>
      </c>
      <c r="C7" s="191">
        <f>'[4]6'!D9</f>
        <v>1.416673004605287</v>
      </c>
      <c r="D7" s="192">
        <f>'[4]6'!E9</f>
        <v>214534.7195</v>
      </c>
      <c r="E7" s="191">
        <f>'[4]6'!G9</f>
        <v>-5.057916899413595</v>
      </c>
      <c r="F7" s="187"/>
      <c r="G7" s="188"/>
      <c r="H7" s="178"/>
    </row>
    <row r="8" spans="1:8" s="177" customFormat="1" ht="27.75" customHeight="1">
      <c r="A8" s="189" t="s">
        <v>117</v>
      </c>
      <c r="B8" s="190">
        <f>'[4]6'!B10</f>
        <v>19441.69</v>
      </c>
      <c r="C8" s="191">
        <f>'[4]6'!D10</f>
        <v>17.928885358339198</v>
      </c>
      <c r="D8" s="192">
        <f>'[4]6'!E10</f>
        <v>10190.1168</v>
      </c>
      <c r="E8" s="191">
        <f>'[4]6'!G10</f>
        <v>7.669289632373499</v>
      </c>
      <c r="F8" s="187"/>
      <c r="G8" s="188"/>
      <c r="H8" s="178"/>
    </row>
    <row r="9" spans="1:8" s="177" customFormat="1" ht="27.75" customHeight="1">
      <c r="A9" s="189" t="s">
        <v>118</v>
      </c>
      <c r="B9" s="190">
        <f>'[4]6'!B11</f>
        <v>15214.638</v>
      </c>
      <c r="C9" s="191">
        <f>'[4]6'!D11</f>
        <v>16.34133394343575</v>
      </c>
      <c r="D9" s="192">
        <f>'[4]6'!E11</f>
        <v>3482.6933</v>
      </c>
      <c r="E9" s="191">
        <f>'[4]6'!G11</f>
        <v>6.297291084919053</v>
      </c>
      <c r="F9" s="187"/>
      <c r="G9" s="188"/>
      <c r="H9" s="178"/>
    </row>
    <row r="10" spans="1:8" s="177" customFormat="1" ht="27.75" customHeight="1">
      <c r="A10" s="189" t="s">
        <v>119</v>
      </c>
      <c r="B10" s="190">
        <f>'[4]6'!B12</f>
        <v>48993.382</v>
      </c>
      <c r="C10" s="191">
        <f>'[4]6'!D12</f>
        <v>-4.064639090688769</v>
      </c>
      <c r="D10" s="192">
        <f>'[4]6'!E12</f>
        <v>22071.7171</v>
      </c>
      <c r="E10" s="191">
        <f>'[4]6'!G12</f>
        <v>-23.141469121802615</v>
      </c>
      <c r="F10" s="187"/>
      <c r="G10" s="188"/>
      <c r="H10" s="178"/>
    </row>
    <row r="11" spans="1:8" s="177" customFormat="1" ht="27.75" customHeight="1">
      <c r="A11" s="189" t="s">
        <v>120</v>
      </c>
      <c r="B11" s="190">
        <f>'[4]6'!B13</f>
        <v>37369.153</v>
      </c>
      <c r="C11" s="191">
        <f>'[4]6'!D13</f>
        <v>9.303692495214442</v>
      </c>
      <c r="D11" s="192">
        <f>'[4]6'!E13</f>
        <v>9736.4255</v>
      </c>
      <c r="E11" s="191">
        <f>'[4]6'!G13</f>
        <v>-11.077924992868097</v>
      </c>
      <c r="F11" s="187"/>
      <c r="G11" s="188"/>
      <c r="H11" s="178"/>
    </row>
    <row r="12" spans="1:8" s="177" customFormat="1" ht="27.75" customHeight="1">
      <c r="A12" s="189" t="s">
        <v>121</v>
      </c>
      <c r="B12" s="190">
        <f>'[4]6'!B14</f>
        <v>48250.612</v>
      </c>
      <c r="C12" s="191">
        <f>'[4]6'!D14</f>
        <v>13.822805922806056</v>
      </c>
      <c r="D12" s="192">
        <f>'[4]6'!E14</f>
        <v>10651.5136</v>
      </c>
      <c r="E12" s="191">
        <f>'[4]6'!G14</f>
        <v>-2.1863532950943383</v>
      </c>
      <c r="F12" s="187"/>
      <c r="G12" s="188"/>
      <c r="H12" s="178"/>
    </row>
    <row r="13" spans="1:8" s="177" customFormat="1" ht="27.75" customHeight="1">
      <c r="A13" s="189" t="s">
        <v>122</v>
      </c>
      <c r="B13" s="190">
        <f>'[4]6'!B15</f>
        <v>76765.3067</v>
      </c>
      <c r="C13" s="191">
        <f>'[4]6'!D15</f>
        <v>15.678416035678943</v>
      </c>
      <c r="D13" s="192">
        <f>'[4]6'!E15</f>
        <v>28893.142</v>
      </c>
      <c r="E13" s="191">
        <f>'[4]6'!G15</f>
        <v>12.650334510937409</v>
      </c>
      <c r="F13" s="187"/>
      <c r="G13" s="188"/>
      <c r="H13" s="178"/>
    </row>
    <row r="14" spans="1:8" s="177" customFormat="1" ht="27.75" customHeight="1">
      <c r="A14" s="189" t="s">
        <v>123</v>
      </c>
      <c r="B14" s="190">
        <f>'[4]6'!B16</f>
        <v>52991.642</v>
      </c>
      <c r="C14" s="191">
        <f>'[4]6'!D16</f>
        <v>4.159935170066138</v>
      </c>
      <c r="D14" s="192">
        <f>'[4]6'!E16</f>
        <v>16585.415</v>
      </c>
      <c r="E14" s="191">
        <f>'[4]6'!G16</f>
        <v>-13.36107384697353</v>
      </c>
      <c r="F14" s="187"/>
      <c r="G14" s="188"/>
      <c r="H14" s="178"/>
    </row>
    <row r="15" spans="1:8" s="177" customFormat="1" ht="27.75" customHeight="1">
      <c r="A15" s="189" t="s">
        <v>124</v>
      </c>
      <c r="B15" s="190">
        <f>'[4]6'!B17</f>
        <v>50203.062</v>
      </c>
      <c r="C15" s="191">
        <f>'[4]6'!D17</f>
        <v>2.441571437440502</v>
      </c>
      <c r="D15" s="192">
        <f>'[4]6'!E17</f>
        <v>27562.7415</v>
      </c>
      <c r="E15" s="191">
        <f>'[4]6'!G17</f>
        <v>-6.284233049684672</v>
      </c>
      <c r="F15" s="187"/>
      <c r="G15" s="188"/>
      <c r="H15" s="178"/>
    </row>
    <row r="16" spans="1:8" s="177" customFormat="1" ht="27.75" customHeight="1">
      <c r="A16" s="193" t="s">
        <v>125</v>
      </c>
      <c r="B16" s="194">
        <f>'[4]6'!B18</f>
        <v>7792.7114</v>
      </c>
      <c r="C16" s="195">
        <f>'[4]6'!D18</f>
        <v>6.622283993285824</v>
      </c>
      <c r="D16" s="196">
        <f>'[4]6'!E18</f>
        <v>2295.3395</v>
      </c>
      <c r="E16" s="195">
        <f>'[4]6'!G18</f>
        <v>-8.394971671693357</v>
      </c>
      <c r="F16" s="187"/>
      <c r="G16" s="188"/>
      <c r="H16" s="178"/>
    </row>
    <row r="17" spans="1:6" ht="15.75">
      <c r="A17" s="311" t="s">
        <v>126</v>
      </c>
      <c r="B17" s="312"/>
      <c r="C17" s="312"/>
      <c r="D17" s="313"/>
      <c r="E17" s="313"/>
      <c r="F17" s="313"/>
    </row>
  </sheetData>
  <sheetProtection/>
  <mergeCells count="6">
    <mergeCell ref="A1:F1"/>
    <mergeCell ref="D2:E2"/>
    <mergeCell ref="B3:C3"/>
    <mergeCell ref="D3:E3"/>
    <mergeCell ref="A17:F17"/>
    <mergeCell ref="A3:A4"/>
  </mergeCells>
  <printOptions horizontalCentered="1"/>
  <pageMargins left="0.7513888888888889" right="0.7513888888888889" top="0.5902777777777778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4">
      <selection activeCell="D17" sqref="D17"/>
    </sheetView>
  </sheetViews>
  <sheetFormatPr defaultColWidth="8.00390625" defaultRowHeight="14.25"/>
  <cols>
    <col min="1" max="1" width="36.00390625" style="0" customWidth="1"/>
    <col min="2" max="2" width="13.25390625" style="0" customWidth="1"/>
    <col min="3" max="3" width="13.50390625" style="0" customWidth="1"/>
    <col min="4" max="4" width="12.625" style="0" customWidth="1"/>
  </cols>
  <sheetData>
    <row r="1" spans="1:4" ht="24.75">
      <c r="A1" s="315" t="s">
        <v>127</v>
      </c>
      <c r="B1" s="315"/>
      <c r="C1" s="315"/>
      <c r="D1" s="315"/>
    </row>
    <row r="2" ht="15.75">
      <c r="D2" s="1"/>
    </row>
    <row r="3" spans="1:4" ht="32.25" customHeight="1">
      <c r="A3" s="166" t="s">
        <v>70</v>
      </c>
      <c r="B3" s="167" t="s">
        <v>128</v>
      </c>
      <c r="C3" s="168" t="s">
        <v>35</v>
      </c>
      <c r="D3" s="169" t="s">
        <v>113</v>
      </c>
    </row>
    <row r="4" spans="1:4" ht="29.25" customHeight="1">
      <c r="A4" s="170" t="s">
        <v>129</v>
      </c>
      <c r="B4" s="171" t="s">
        <v>130</v>
      </c>
      <c r="C4" s="172">
        <f>'[10]6月'!E4</f>
        <v>4102.6252</v>
      </c>
      <c r="D4" s="173">
        <f>'[10]6月'!M4</f>
        <v>-9.647299368067934</v>
      </c>
    </row>
    <row r="5" spans="1:4" ht="29.25" customHeight="1">
      <c r="A5" s="174" t="s">
        <v>131</v>
      </c>
      <c r="B5" s="151" t="s">
        <v>130</v>
      </c>
      <c r="C5" s="172">
        <f>'[10]6月'!E5</f>
        <v>4099.965200000001</v>
      </c>
      <c r="D5" s="173">
        <f>'[10]6月'!M5</f>
        <v>-9.673296556099956</v>
      </c>
    </row>
    <row r="6" spans="1:4" ht="29.25" customHeight="1">
      <c r="A6" s="174" t="s">
        <v>132</v>
      </c>
      <c r="B6" s="151" t="s">
        <v>130</v>
      </c>
      <c r="C6" s="172">
        <f>'[10]6月'!E6</f>
        <v>2.66</v>
      </c>
      <c r="D6" s="173">
        <f>'[10]6月'!M6</f>
        <v>62.39316239316241</v>
      </c>
    </row>
    <row r="7" spans="1:4" ht="29.25" customHeight="1">
      <c r="A7" s="153" t="s">
        <v>133</v>
      </c>
      <c r="B7" s="171" t="s">
        <v>134</v>
      </c>
      <c r="C7" s="172">
        <f>'[10]6月'!E7</f>
        <v>209582.5193</v>
      </c>
      <c r="D7" s="173">
        <f>'[10]6月'!M7</f>
        <v>-11.630170045155026</v>
      </c>
    </row>
    <row r="8" spans="1:4" ht="29.25" customHeight="1">
      <c r="A8" s="174" t="s">
        <v>135</v>
      </c>
      <c r="B8" s="151" t="s">
        <v>134</v>
      </c>
      <c r="C8" s="172">
        <f>'[10]6月'!E8</f>
        <v>209549.7593</v>
      </c>
      <c r="D8" s="173">
        <f>'[10]6月'!M8</f>
        <v>-11.632999046622075</v>
      </c>
    </row>
    <row r="9" spans="1:4" ht="29.25" customHeight="1">
      <c r="A9" s="174" t="s">
        <v>136</v>
      </c>
      <c r="B9" s="151" t="s">
        <v>134</v>
      </c>
      <c r="C9" s="172">
        <f>'[10]6月'!E9</f>
        <v>32.76</v>
      </c>
      <c r="D9" s="173">
        <f>'[10]6月'!M9</f>
        <v>11.126187245590245</v>
      </c>
    </row>
    <row r="10" spans="1:4" ht="29.25" customHeight="1">
      <c r="A10" s="170" t="s">
        <v>137</v>
      </c>
      <c r="B10" s="171" t="s">
        <v>138</v>
      </c>
      <c r="C10" s="172">
        <f>'[10]6月'!E10</f>
        <v>17452.0933</v>
      </c>
      <c r="D10" s="173">
        <f>'[10]6月'!M10</f>
        <v>13.673816901718538</v>
      </c>
    </row>
    <row r="11" spans="1:4" ht="29.25" customHeight="1">
      <c r="A11" s="174" t="s">
        <v>139</v>
      </c>
      <c r="B11" s="151" t="s">
        <v>138</v>
      </c>
      <c r="C11" s="172">
        <f>'[10]6月'!E11</f>
        <v>12923.1379</v>
      </c>
      <c r="D11" s="173">
        <f>'[10]6月'!M11</f>
        <v>16.52975250653968</v>
      </c>
    </row>
    <row r="12" spans="1:4" ht="29.25" customHeight="1">
      <c r="A12" s="174" t="s">
        <v>140</v>
      </c>
      <c r="B12" s="151" t="s">
        <v>138</v>
      </c>
      <c r="C12" s="172">
        <f>'[10]6月'!E12</f>
        <v>4528.955400000001</v>
      </c>
      <c r="D12" s="173">
        <f>'[10]6月'!M12</f>
        <v>6.24387490639937</v>
      </c>
    </row>
    <row r="13" spans="1:4" ht="29.25" customHeight="1">
      <c r="A13" s="153" t="s">
        <v>141</v>
      </c>
      <c r="B13" s="171" t="s">
        <v>142</v>
      </c>
      <c r="C13" s="172">
        <f>'[10]6月'!E13</f>
        <v>2253850.9526</v>
      </c>
      <c r="D13" s="173">
        <f>'[10]6月'!M13</f>
        <v>7.855790780974786</v>
      </c>
    </row>
    <row r="14" spans="1:4" ht="29.25" customHeight="1">
      <c r="A14" s="174" t="s">
        <v>143</v>
      </c>
      <c r="B14" s="151" t="s">
        <v>142</v>
      </c>
      <c r="C14" s="172">
        <f>'[10]6月'!E14</f>
        <v>1884235.5030999999</v>
      </c>
      <c r="D14" s="173">
        <f>'[10]6月'!M14</f>
        <v>6.931188727120372</v>
      </c>
    </row>
    <row r="15" spans="1:4" ht="29.25" customHeight="1">
      <c r="A15" s="174" t="s">
        <v>144</v>
      </c>
      <c r="B15" s="151" t="s">
        <v>142</v>
      </c>
      <c r="C15" s="172">
        <f>'[10]6月'!E15</f>
        <v>369615.4495</v>
      </c>
      <c r="D15" s="173">
        <f>'[10]6月'!M15</f>
        <v>12.829234016264394</v>
      </c>
    </row>
    <row r="16" spans="1:4" ht="29.25" customHeight="1">
      <c r="A16" s="153" t="s">
        <v>145</v>
      </c>
      <c r="B16" s="171" t="s">
        <v>138</v>
      </c>
      <c r="C16" s="172">
        <f>'[10]6月'!E16</f>
        <v>5261.3202</v>
      </c>
      <c r="D16" s="173">
        <f>'[10]6月'!M16</f>
        <v>2.6542438332231058</v>
      </c>
    </row>
    <row r="17" spans="1:4" ht="29.25" customHeight="1">
      <c r="A17" s="175" t="s">
        <v>146</v>
      </c>
      <c r="B17" s="176" t="s">
        <v>147</v>
      </c>
      <c r="C17" s="270">
        <f>'[10]6月'!E17</f>
        <v>248349</v>
      </c>
      <c r="D17" s="173">
        <f>'[10]6月'!M17</f>
        <v>12.88077814644788</v>
      </c>
    </row>
    <row r="18" spans="1:4" ht="15.75">
      <c r="A18" s="316" t="s">
        <v>148</v>
      </c>
      <c r="B18" s="316"/>
      <c r="C18" s="316"/>
      <c r="D18" s="316"/>
    </row>
  </sheetData>
  <sheetProtection/>
  <mergeCells count="2">
    <mergeCell ref="A1:D1"/>
    <mergeCell ref="A18:D18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6">
      <selection activeCell="B21" sqref="B21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2" bestFit="1" customWidth="1"/>
  </cols>
  <sheetData>
    <row r="1" spans="1:4" ht="24.75">
      <c r="A1" s="315" t="s">
        <v>49</v>
      </c>
      <c r="B1" s="315"/>
      <c r="C1" s="91"/>
      <c r="D1" s="91"/>
    </row>
    <row r="3" spans="1:2" ht="17.25">
      <c r="A3" s="70"/>
      <c r="B3" s="160"/>
    </row>
    <row r="4" spans="1:4" ht="24.75" customHeight="1">
      <c r="A4" s="161" t="s">
        <v>70</v>
      </c>
      <c r="B4" s="145" t="s">
        <v>113</v>
      </c>
      <c r="D4"/>
    </row>
    <row r="5" spans="1:2" s="48" customFormat="1" ht="23.25" customHeight="1">
      <c r="A5" s="162" t="s">
        <v>149</v>
      </c>
      <c r="B5" s="163">
        <f>'[5]T085622_1'!E6</f>
        <v>11.5</v>
      </c>
    </row>
    <row r="6" spans="1:2" s="48" customFormat="1" ht="23.25" customHeight="1">
      <c r="A6" s="164" t="s">
        <v>150</v>
      </c>
      <c r="B6" s="163" t="str">
        <f>'[5]T085622_1'!E7</f>
        <v>  </v>
      </c>
    </row>
    <row r="7" spans="1:2" s="48" customFormat="1" ht="23.25" customHeight="1">
      <c r="A7" s="164" t="s">
        <v>151</v>
      </c>
      <c r="B7" s="163">
        <f>'[5]T085622_1'!E8</f>
        <v>10.4</v>
      </c>
    </row>
    <row r="8" spans="1:2" s="48" customFormat="1" ht="23.25" customHeight="1">
      <c r="A8" s="164" t="s">
        <v>152</v>
      </c>
      <c r="B8" s="163">
        <f>'[5]T085622_1'!E9</f>
        <v>12.4</v>
      </c>
    </row>
    <row r="9" spans="1:2" s="48" customFormat="1" ht="23.25" customHeight="1">
      <c r="A9" s="164" t="s">
        <v>153</v>
      </c>
      <c r="B9" s="163">
        <f>'[5]T085622_1'!E10</f>
        <v>11</v>
      </c>
    </row>
    <row r="10" spans="1:2" s="48" customFormat="1" ht="23.25" customHeight="1">
      <c r="A10" s="164" t="s">
        <v>154</v>
      </c>
      <c r="B10" s="163" t="str">
        <f>'[5]T085622_1'!E11</f>
        <v>  </v>
      </c>
    </row>
    <row r="11" spans="1:2" s="48" customFormat="1" ht="23.25" customHeight="1">
      <c r="A11" s="164" t="s">
        <v>155</v>
      </c>
      <c r="B11" s="163">
        <f>'[5]T085622_1'!E12</f>
        <v>-73</v>
      </c>
    </row>
    <row r="12" spans="1:2" s="48" customFormat="1" ht="23.25" customHeight="1">
      <c r="A12" s="164" t="s">
        <v>156</v>
      </c>
      <c r="B12" s="163">
        <f>'[5]T085622_1'!E13</f>
        <v>13</v>
      </c>
    </row>
    <row r="13" spans="1:2" s="48" customFormat="1" ht="23.25" customHeight="1">
      <c r="A13" s="164" t="s">
        <v>157</v>
      </c>
      <c r="B13" s="163" t="str">
        <f>'[5]T085622_1'!E14</f>
        <v>  </v>
      </c>
    </row>
    <row r="14" spans="1:2" s="48" customFormat="1" ht="23.25" customHeight="1">
      <c r="A14" s="164" t="s">
        <v>158</v>
      </c>
      <c r="B14" s="163">
        <f>'[5]T085622_1'!E15</f>
        <v>4.7</v>
      </c>
    </row>
    <row r="15" spans="1:2" s="48" customFormat="1" ht="23.25" customHeight="1">
      <c r="A15" s="164" t="s">
        <v>159</v>
      </c>
      <c r="B15" s="163">
        <f>'[5]T085622_1'!E16</f>
        <v>20.5</v>
      </c>
    </row>
    <row r="16" spans="1:2" s="48" customFormat="1" ht="23.25" customHeight="1">
      <c r="A16" s="164" t="s">
        <v>160</v>
      </c>
      <c r="B16" s="163">
        <f>'[5]T085622_1'!E17</f>
        <v>6.6</v>
      </c>
    </row>
    <row r="17" spans="1:2" s="48" customFormat="1" ht="23.25" customHeight="1">
      <c r="A17" s="164" t="s">
        <v>161</v>
      </c>
      <c r="B17" s="163" t="str">
        <f>'[5]T085622_1'!E18</f>
        <v>  </v>
      </c>
    </row>
    <row r="18" spans="1:4" s="48" customFormat="1" ht="22.5" customHeight="1">
      <c r="A18" s="164" t="s">
        <v>162</v>
      </c>
      <c r="B18" s="163">
        <f>'[5]T085622_1'!E19</f>
        <v>-10.9</v>
      </c>
      <c r="C18"/>
      <c r="D18" s="2"/>
    </row>
    <row r="19" spans="1:5" ht="22.5" customHeight="1">
      <c r="A19" s="164" t="s">
        <v>163</v>
      </c>
      <c r="B19" s="163">
        <f>'[5]T085622_1'!E20</f>
        <v>17.7</v>
      </c>
      <c r="E19" s="48"/>
    </row>
    <row r="20" spans="1:5" ht="22.5" customHeight="1">
      <c r="A20" s="164" t="s">
        <v>164</v>
      </c>
      <c r="B20" s="163">
        <f>'[5]T085622_1'!E21</f>
        <v>-16.9</v>
      </c>
      <c r="E20" s="48"/>
    </row>
    <row r="21" spans="1:5" ht="22.5" customHeight="1">
      <c r="A21" s="164" t="s">
        <v>165</v>
      </c>
      <c r="B21" s="163">
        <f>'[5]T085622_1'!E22</f>
        <v>54.3</v>
      </c>
      <c r="E21" s="48"/>
    </row>
    <row r="22" spans="1:5" ht="22.5" customHeight="1">
      <c r="A22" s="164" t="s">
        <v>166</v>
      </c>
      <c r="B22" s="163">
        <f>'[5]T085622_1'!E23</f>
        <v>19.5</v>
      </c>
      <c r="E22" s="48"/>
    </row>
    <row r="23" spans="1:5" s="159" customFormat="1" ht="22.5" customHeight="1">
      <c r="A23" s="164" t="s">
        <v>167</v>
      </c>
      <c r="B23" s="163">
        <f>'[5]T085622_1'!E26</f>
        <v>25.2</v>
      </c>
      <c r="C23"/>
      <c r="D23" s="2"/>
      <c r="E23" s="48"/>
    </row>
    <row r="24" spans="1:5" s="159" customFormat="1" ht="22.5" customHeight="1">
      <c r="A24" s="164" t="s">
        <v>168</v>
      </c>
      <c r="B24" s="163">
        <f>'[5]T085622_1'!E27</f>
        <v>22.7</v>
      </c>
      <c r="C24"/>
      <c r="D24" s="2"/>
      <c r="E24" s="48"/>
    </row>
    <row r="25" spans="1:5" s="159" customFormat="1" ht="22.5" customHeight="1">
      <c r="A25" s="164" t="s">
        <v>169</v>
      </c>
      <c r="B25" s="163">
        <f>'[5]T085622_1'!E28</f>
        <v>-4.9</v>
      </c>
      <c r="C25"/>
      <c r="D25" s="2"/>
      <c r="E25" s="48"/>
    </row>
    <row r="26" spans="1:5" ht="22.5" customHeight="1">
      <c r="A26" s="164" t="s">
        <v>170</v>
      </c>
      <c r="B26" s="163">
        <f>'[5]T085622_1'!E29</f>
        <v>8.3</v>
      </c>
      <c r="E26" s="48"/>
    </row>
    <row r="27" spans="1:5" ht="17.25">
      <c r="A27" s="164" t="s">
        <v>171</v>
      </c>
      <c r="B27" s="163" t="str">
        <f>'[5]T085622_1'!E30</f>
        <v>  </v>
      </c>
      <c r="E27" s="48"/>
    </row>
    <row r="28" spans="1:5" ht="17.25">
      <c r="A28" s="164" t="s">
        <v>172</v>
      </c>
      <c r="B28" s="163">
        <f>'[5]T085622_1'!E31</f>
        <v>11.6</v>
      </c>
      <c r="E28" s="48"/>
    </row>
    <row r="29" spans="1:5" ht="17.25">
      <c r="A29" s="164" t="s">
        <v>173</v>
      </c>
      <c r="B29" s="163">
        <f>'[5]T085622_1'!E32</f>
        <v>37.5</v>
      </c>
      <c r="E29" s="48"/>
    </row>
    <row r="30" spans="1:5" ht="17.25">
      <c r="A30" s="164" t="s">
        <v>174</v>
      </c>
      <c r="B30" s="163">
        <f>'[5]T085622_1'!E33</f>
        <v>14.5</v>
      </c>
      <c r="E30" s="48"/>
    </row>
    <row r="31" spans="1:5" ht="17.25">
      <c r="A31" s="165" t="s">
        <v>175</v>
      </c>
      <c r="B31" s="163">
        <f>'[5]T085622_1'!E34</f>
        <v>-8.9</v>
      </c>
      <c r="E31" s="48"/>
    </row>
  </sheetData>
  <sheetProtection/>
  <mergeCells count="1">
    <mergeCell ref="A1:B1"/>
  </mergeCells>
  <printOptions horizontalCentered="1"/>
  <pageMargins left="0.66875" right="0.7513888888888889" top="0.6298611111111111" bottom="0.9798611111111111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4">
      <selection activeCell="D18" sqref="D18"/>
    </sheetView>
  </sheetViews>
  <sheetFormatPr defaultColWidth="8.00390625" defaultRowHeight="14.25"/>
  <cols>
    <col min="1" max="1" width="25.50390625" style="0" customWidth="1"/>
    <col min="2" max="2" width="12.75390625" style="140" customWidth="1"/>
    <col min="3" max="3" width="16.75390625" style="0" customWidth="1"/>
    <col min="4" max="4" width="13.625" style="0" customWidth="1"/>
    <col min="5" max="5" width="9.125" style="0" customWidth="1"/>
    <col min="6" max="6" width="8.125" style="0" customWidth="1"/>
  </cols>
  <sheetData>
    <row r="1" spans="1:6" ht="24.75">
      <c r="A1" s="305" t="s">
        <v>176</v>
      </c>
      <c r="B1" s="305"/>
      <c r="C1" s="305"/>
      <c r="D1" s="305"/>
      <c r="E1" s="141"/>
      <c r="F1" s="141"/>
    </row>
    <row r="2" spans="1:6" ht="17.25">
      <c r="A2" s="70"/>
      <c r="B2" s="50"/>
      <c r="C2" s="70"/>
      <c r="D2" s="142"/>
      <c r="E2" s="143"/>
      <c r="F2" s="143"/>
    </row>
    <row r="3" spans="1:4" ht="36.75" customHeight="1">
      <c r="A3" s="72" t="s">
        <v>177</v>
      </c>
      <c r="B3" s="72" t="s">
        <v>128</v>
      </c>
      <c r="C3" s="144" t="s">
        <v>178</v>
      </c>
      <c r="D3" s="145" t="s">
        <v>113</v>
      </c>
    </row>
    <row r="4" spans="1:4" s="1" customFormat="1" ht="28.5" customHeight="1">
      <c r="A4" s="146" t="s">
        <v>179</v>
      </c>
      <c r="B4" s="147" t="s">
        <v>38</v>
      </c>
      <c r="C4" s="148">
        <f>'[9]1、X40039_2019年6月'!$C5/10000</f>
        <v>82.7193</v>
      </c>
      <c r="D4" s="149">
        <f>'[9]1、X40039_2019年6月'!$E5</f>
        <v>8.33</v>
      </c>
    </row>
    <row r="5" spans="1:7" ht="28.5" customHeight="1">
      <c r="A5" s="150" t="s">
        <v>180</v>
      </c>
      <c r="B5" s="151" t="s">
        <v>38</v>
      </c>
      <c r="C5" s="148">
        <f>'[9]1、X40039_2019年6月'!$C6/10000</f>
        <v>63.4848</v>
      </c>
      <c r="D5" s="149">
        <f>'[9]1、X40039_2019年6月'!$E6</f>
        <v>19.83</v>
      </c>
      <c r="F5" s="1"/>
      <c r="G5" s="1"/>
    </row>
    <row r="6" spans="1:7" ht="28.5" customHeight="1">
      <c r="A6" s="150" t="s">
        <v>181</v>
      </c>
      <c r="B6" s="152" t="s">
        <v>38</v>
      </c>
      <c r="C6" s="148">
        <f>'[9]1、X40039_2019年6月'!$C7/10000</f>
        <v>6.6566</v>
      </c>
      <c r="D6" s="149">
        <f>'[9]1、X40039_2019年6月'!$E7</f>
        <v>-37.79</v>
      </c>
      <c r="F6" s="1"/>
      <c r="G6" s="1"/>
    </row>
    <row r="7" spans="1:4" s="1" customFormat="1" ht="28.5" customHeight="1">
      <c r="A7" s="153" t="s">
        <v>52</v>
      </c>
      <c r="B7" s="154" t="s">
        <v>53</v>
      </c>
      <c r="C7" s="148">
        <f>'[9]1、X40039_2019年6月'!$C8/10000</f>
        <v>228.4923</v>
      </c>
      <c r="D7" s="149">
        <v>3.5</v>
      </c>
    </row>
    <row r="8" spans="1:7" ht="28.5" customHeight="1">
      <c r="A8" s="150" t="s">
        <v>180</v>
      </c>
      <c r="B8" s="152" t="s">
        <v>53</v>
      </c>
      <c r="C8" s="148">
        <f>'[9]1、X40039_2019年6月'!$C9/10000</f>
        <v>187.757</v>
      </c>
      <c r="D8" s="149">
        <f>'[9]1、X40039_2019年6月'!$E9</f>
        <v>-8.07</v>
      </c>
      <c r="F8" s="1"/>
      <c r="G8" s="1"/>
    </row>
    <row r="9" spans="1:7" ht="28.5" customHeight="1">
      <c r="A9" s="153" t="s">
        <v>54</v>
      </c>
      <c r="B9" s="154" t="s">
        <v>38</v>
      </c>
      <c r="C9" s="148">
        <f>'[9]1、X40039_2019年6月'!$C10/10000</f>
        <v>142.6974</v>
      </c>
      <c r="D9" s="149">
        <f>'[9]1、X40039_2019年6月'!$E10</f>
        <v>5.81</v>
      </c>
      <c r="F9" s="1"/>
      <c r="G9" s="1"/>
    </row>
    <row r="10" spans="1:4" s="1" customFormat="1" ht="28.5" customHeight="1">
      <c r="A10" s="150" t="s">
        <v>180</v>
      </c>
      <c r="B10" s="152" t="s">
        <v>38</v>
      </c>
      <c r="C10" s="148">
        <f>'[9]1、X40039_2019年6月'!$C11/10000</f>
        <v>118.9792</v>
      </c>
      <c r="D10" s="149">
        <f>'[9]1、X40039_2019年6月'!$E11</f>
        <v>8.63</v>
      </c>
    </row>
    <row r="11" spans="1:8" ht="28.5" customHeight="1">
      <c r="A11" s="153" t="s">
        <v>182</v>
      </c>
      <c r="B11" s="154" t="s">
        <v>53</v>
      </c>
      <c r="C11" s="148">
        <f>'[9]1、X40039_2019年6月'!$C12/10000</f>
        <v>2170.6776</v>
      </c>
      <c r="D11" s="149">
        <f>'[9]1、X40039_2019年6月'!$E12</f>
        <v>32.41</v>
      </c>
      <c r="F11" s="1"/>
      <c r="G11" s="1"/>
      <c r="H11" s="1"/>
    </row>
    <row r="12" spans="1:8" ht="28.5" customHeight="1">
      <c r="A12" s="150" t="s">
        <v>180</v>
      </c>
      <c r="B12" s="152" t="s">
        <v>53</v>
      </c>
      <c r="C12" s="148">
        <f>'[9]1、X40039_2019年6月'!$C13/10000</f>
        <v>1685.4149</v>
      </c>
      <c r="D12" s="149">
        <f>'[9]1、X40039_2019年6月'!$E13</f>
        <v>32.45</v>
      </c>
      <c r="F12" s="1"/>
      <c r="G12" s="1"/>
      <c r="H12" s="1"/>
    </row>
    <row r="13" spans="1:4" s="1" customFormat="1" ht="28.5" customHeight="1">
      <c r="A13" s="153" t="s">
        <v>183</v>
      </c>
      <c r="B13" s="154" t="s">
        <v>53</v>
      </c>
      <c r="C13" s="148">
        <f>'[9]1、X40039_2019年6月'!$C14/10000</f>
        <v>290.058</v>
      </c>
      <c r="D13" s="149">
        <f>'[9]1、X40039_2019年6月'!$E14</f>
        <v>17.6</v>
      </c>
    </row>
    <row r="14" spans="1:8" ht="28.5" customHeight="1">
      <c r="A14" s="150" t="s">
        <v>180</v>
      </c>
      <c r="B14" s="152" t="s">
        <v>53</v>
      </c>
      <c r="C14" s="148">
        <f>'[9]1、X40039_2019年6月'!$C15/10000</f>
        <v>225.4473</v>
      </c>
      <c r="D14" s="149">
        <f>'[9]1、X40039_2019年6月'!$E15</f>
        <v>11.14</v>
      </c>
      <c r="F14" s="1"/>
      <c r="G14" s="1"/>
      <c r="H14" s="1"/>
    </row>
    <row r="15" spans="1:8" ht="28.5" customHeight="1">
      <c r="A15" s="153" t="s">
        <v>184</v>
      </c>
      <c r="B15" s="154" t="s">
        <v>53</v>
      </c>
      <c r="C15" s="148">
        <f>'[9]1、X40039_2019年6月'!$C16/10000</f>
        <v>159.0683</v>
      </c>
      <c r="D15" s="149">
        <f>'[9]1、X40039_2019年6月'!$E16</f>
        <v>118.33</v>
      </c>
      <c r="F15" s="1"/>
      <c r="G15" s="1"/>
      <c r="H15" s="1"/>
    </row>
    <row r="16" spans="1:7" ht="28.5" customHeight="1">
      <c r="A16" s="150" t="s">
        <v>180</v>
      </c>
      <c r="B16" s="152" t="s">
        <v>53</v>
      </c>
      <c r="C16" s="148">
        <f>'[9]1、X40039_2019年6月'!$C17/10000</f>
        <v>125.9788</v>
      </c>
      <c r="D16" s="149">
        <f>'[9]1、X40039_2019年6月'!$E17</f>
        <v>111.71</v>
      </c>
      <c r="F16" s="1"/>
      <c r="G16" s="1"/>
    </row>
    <row r="17" spans="1:7" ht="28.5" customHeight="1">
      <c r="A17" s="155" t="s">
        <v>185</v>
      </c>
      <c r="B17" s="156" t="s">
        <v>53</v>
      </c>
      <c r="C17" s="148">
        <f>'[9]1、X40039_2019年6月'!$C22/10000</f>
        <v>118.5326</v>
      </c>
      <c r="D17" s="149">
        <f>'[9]1、X40039_2019年6月'!$E22</f>
        <v>-7.22</v>
      </c>
      <c r="F17" s="1"/>
      <c r="G17" s="1"/>
    </row>
    <row r="18" spans="1:7" ht="28.5" customHeight="1">
      <c r="A18" s="157" t="s">
        <v>180</v>
      </c>
      <c r="B18" s="158" t="s">
        <v>53</v>
      </c>
      <c r="C18" s="148">
        <f>'[9]1、X40039_2019年6月'!$C23/10000</f>
        <v>65.5282</v>
      </c>
      <c r="D18" s="149">
        <f>'[9]1、X40039_2019年6月'!$E23</f>
        <v>-5.14</v>
      </c>
      <c r="F18" s="1"/>
      <c r="G18" s="1"/>
    </row>
    <row r="19" spans="1:4" ht="17.25">
      <c r="A19" s="70"/>
      <c r="B19" s="50"/>
      <c r="C19" s="70"/>
      <c r="D19" s="70"/>
    </row>
    <row r="20" spans="1:4" ht="17.25">
      <c r="A20" s="70"/>
      <c r="B20" s="50"/>
      <c r="C20" s="70"/>
      <c r="D20" s="70"/>
    </row>
    <row r="21" spans="1:4" ht="17.25">
      <c r="A21" s="70"/>
      <c r="B21" s="50"/>
      <c r="C21" s="70"/>
      <c r="D21" s="70"/>
    </row>
    <row r="22" spans="1:4" ht="17.25">
      <c r="A22" s="70"/>
      <c r="B22" s="50"/>
      <c r="C22" s="70"/>
      <c r="D22" s="70"/>
    </row>
    <row r="23" spans="1:4" ht="17.25">
      <c r="A23" s="70"/>
      <c r="B23" s="50"/>
      <c r="C23" s="70"/>
      <c r="D23" s="70"/>
    </row>
    <row r="24" spans="1:4" ht="17.25">
      <c r="A24" s="70"/>
      <c r="B24" s="50"/>
      <c r="C24" s="70"/>
      <c r="D24" s="70"/>
    </row>
    <row r="25" spans="1:4" ht="17.25">
      <c r="A25" s="70"/>
      <c r="B25" s="50"/>
      <c r="C25" s="70"/>
      <c r="D25" s="70"/>
    </row>
    <row r="26" spans="1:4" ht="17.25">
      <c r="A26" s="70"/>
      <c r="B26" s="50"/>
      <c r="C26" s="70"/>
      <c r="D26" s="70"/>
    </row>
    <row r="27" spans="1:4" ht="17.25">
      <c r="A27" s="70"/>
      <c r="B27" s="50"/>
      <c r="C27" s="70"/>
      <c r="D27" s="70"/>
    </row>
  </sheetData>
  <sheetProtection/>
  <mergeCells count="1">
    <mergeCell ref="A1:D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Windows 用户</cp:lastModifiedBy>
  <cp:lastPrinted>2019-07-18T07:08:24Z</cp:lastPrinted>
  <dcterms:created xsi:type="dcterms:W3CDTF">2003-01-07T10:46:14Z</dcterms:created>
  <dcterms:modified xsi:type="dcterms:W3CDTF">2019-08-28T02:13:51Z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