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definedNames>
    <definedName name="_xlnm.Print_Titles" localSheetId="0">Sheet1!$4:$7</definedName>
  </definedNames>
  <calcPr calcId="144525"/>
</workbook>
</file>

<file path=xl/sharedStrings.xml><?xml version="1.0" encoding="utf-8"?>
<sst xmlns="http://schemas.openxmlformats.org/spreadsheetml/2006/main" count="263">
  <si>
    <t>表1：</t>
  </si>
  <si>
    <r>
      <rPr>
        <sz val="16"/>
        <color rgb="FF000000"/>
        <rFont val="宋体"/>
        <charset val="134"/>
      </rPr>
      <t>2018</t>
    </r>
    <r>
      <rPr>
        <sz val="18"/>
        <color rgb="FF000000"/>
        <rFont val="宋体"/>
        <charset val="134"/>
      </rPr>
      <t>年度11月岳阳市城市棚户区改造项目信息表</t>
    </r>
  </si>
  <si>
    <t xml:space="preserve">岳阳市住房保障部门（章）：                                                                                                                          单位：户、套、平方米、万元 </t>
  </si>
  <si>
    <t>项目名称</t>
  </si>
  <si>
    <t>基本信息</t>
  </si>
  <si>
    <t>计划规模</t>
  </si>
  <si>
    <t>拆迁安置情况</t>
  </si>
  <si>
    <t>安置住房已开工建设</t>
  </si>
  <si>
    <t>安置住房基本建成</t>
  </si>
  <si>
    <t>安置住房竣工</t>
  </si>
  <si>
    <t>完成投资</t>
  </si>
  <si>
    <t>未开工项目</t>
  </si>
  <si>
    <t>项目实施主体</t>
  </si>
  <si>
    <t>建设地点</t>
  </si>
  <si>
    <t>当年实施户数</t>
  </si>
  <si>
    <t>拆迁面积</t>
  </si>
  <si>
    <t>总投资</t>
  </si>
  <si>
    <t>年度计划投资</t>
  </si>
  <si>
    <t>已签订安置协议户数</t>
  </si>
  <si>
    <t>完成拆迁户数</t>
  </si>
  <si>
    <t>完成拆迁面积</t>
  </si>
  <si>
    <t>套数</t>
  </si>
  <si>
    <t>面积</t>
  </si>
  <si>
    <t>原因</t>
  </si>
  <si>
    <t>预计开工时间</t>
  </si>
  <si>
    <t>实物安置</t>
  </si>
  <si>
    <t>货币安置</t>
  </si>
  <si>
    <t>新建安置房建设</t>
  </si>
  <si>
    <t>改扩翻</t>
  </si>
  <si>
    <t xml:space="preserve">新建安置房
</t>
  </si>
  <si>
    <t>合  计</t>
  </si>
  <si>
    <t>(一)市本级及所辖区小计</t>
  </si>
  <si>
    <t>岳阳楼区甘塘坡棚改项目</t>
  </si>
  <si>
    <t>楼区经建投</t>
  </si>
  <si>
    <t>东至洞庭湖大道，西至省建三公司，南至塑化公司，北至望岳路。</t>
  </si>
  <si>
    <t>岳阳楼区九华山片区棚改（二期）</t>
  </si>
  <si>
    <t>东至东风湖路，西至洞庭湖，南至洞庭北路与沿湖路交界口，北至盐业公司家属楼。</t>
  </si>
  <si>
    <t>岳阳楼区德胜北路延伸线两侧棚改项目</t>
  </si>
  <si>
    <t>东至湖东路，南至枫桥湖路，西至雅典铭苑，北至东风湖。</t>
  </si>
  <si>
    <t>岳阳楼区知青场路周边棚改项目</t>
  </si>
  <si>
    <t>东至巴陵1号开发楼盘，西至冷水铺路，南至巴陵中路，北至桐子岭路。</t>
  </si>
  <si>
    <t>岳阳楼区汴河园路两侧棚改项目</t>
  </si>
  <si>
    <t>东至马壕，南至巴陵西路巴陵大桥蘑菇亭铁路道口，西至庙前街，北至洞庭北路际华3517工厂后门</t>
  </si>
  <si>
    <t>岳阳楼区枫桥湖道路两侧棚改项目</t>
  </si>
  <si>
    <t>东至德胜北路，南至京广铁路线，西至马壕，北至枫桥湖路</t>
  </si>
  <si>
    <t>岳阳楼区易家路周边棚改项目</t>
  </si>
  <si>
    <t>东至北港路，西至易家路，南至原枫树村居民点，北至青年东路。</t>
  </si>
  <si>
    <t>岳阳楼区原经编厂周边棚改项目</t>
  </si>
  <si>
    <t>东至建湘路，南至五里中学，西至新站社区，北至兴湘花园</t>
  </si>
  <si>
    <t>岳阳楼区王家河流域综合治理工程周边棚改项目</t>
  </si>
  <si>
    <t>东至雷锋山路，南至茶园路，西至冷水铺路，北至通海路。</t>
  </si>
  <si>
    <t>岳阳楼区北港北路延伸线周边棚改项目</t>
  </si>
  <si>
    <t>东至雷锋山居民区，南至桐子岭路，西至雷锋山经适房小区，北至花园坡路</t>
  </si>
  <si>
    <t>岳阳楼区工人文化宫周边棚改项目</t>
  </si>
  <si>
    <t>东至云梦路，南至青年西路，西至原五交化小区，北至云梦宾馆。</t>
  </si>
  <si>
    <t>岳阳楼区白水及磨子山片区棚改项目（二期）</t>
  </si>
  <si>
    <t>东至云梦路，南至南津港小学，西至陈家巷，北至白水巷。</t>
  </si>
  <si>
    <t>岳阳楼区建设北路中段周边棚改项目</t>
  </si>
  <si>
    <t>东至青年提社区，南至枫桥湖路，西至际华3517厂，北至东风湖</t>
  </si>
  <si>
    <t>岳阳楼区佘家垅低洼地段棚改项目</t>
  </si>
  <si>
    <t>东至楼区房产大厦，南至岳阳市国税局，西至琵琶王立交桥，北至巴陵中路。</t>
  </si>
  <si>
    <t>岳阳楼区临港滨湖村棚户区改造</t>
  </si>
  <si>
    <t>岳阳楼区服务新港区工作组</t>
  </si>
  <si>
    <t>西至联港路，北至芭蕉湖，东至胥家桥村，南至洪源路</t>
  </si>
  <si>
    <t>岳阳楼区临港海关路与城陵矶路交汇处东南角棚改</t>
  </si>
  <si>
    <t>岳阳楼区城陵矶街道办事处</t>
  </si>
  <si>
    <t>西至华能宿舍、北至海关路、南至城陵矶路，东至海吉星</t>
  </si>
  <si>
    <t>君山区柳林洲农科路棚改</t>
  </si>
  <si>
    <t>君山区城建投</t>
  </si>
  <si>
    <t>农科路小区,东至十字渠，西至君山大道，南至农科路，北至柳林路</t>
  </si>
  <si>
    <t>君山区柳林洲望城片区棚改</t>
  </si>
  <si>
    <t>柳毅东路南侧,东至银盘路，西至特种养殖场，南至广场路，北至柳毅大道</t>
  </si>
  <si>
    <t>君山区广兴洲镇原汽车站片区棚改</t>
  </si>
  <si>
    <t>广兴洲镇人民政府</t>
  </si>
  <si>
    <t>广兴北路东西两侧,东至广财路，西至广兴路，南至临江路，北至天长街路</t>
  </si>
  <si>
    <t>君山区许市镇茅屋岭片区棚改</t>
  </si>
  <si>
    <t>许市镇人民政府</t>
  </si>
  <si>
    <t>七凉线路北侧,东至崇庆村，西至天井山南路，南至便民路，北至崇庆路</t>
  </si>
  <si>
    <t>君山区许市镇月山片区棚改</t>
  </si>
  <si>
    <t>月山路两侧,东至天井山南路，西至横山岭村，南至银杏路，北至天井山林场</t>
  </si>
  <si>
    <t>君山区钱粮湖镇六门闸南段棚改</t>
  </si>
  <si>
    <t>钱粮湖镇人民政府</t>
  </si>
  <si>
    <t>渔都南面,东至东洞庭湖，西至渔民新村，南至钱岳公路，北至生态渔都</t>
  </si>
  <si>
    <t>君山区钱粮湖镇托龙山机瓦厂片区棚改</t>
  </si>
  <si>
    <t>托龙山社区,东至环城西路，西至层山西路，南至振兴路，北至华容河大堤</t>
  </si>
  <si>
    <t>君山区钱粮湖镇钱贸小区棚改</t>
  </si>
  <si>
    <t>朝阳社区,东至育才路，西至蓝田路，南至百花大道，北至朝阳路</t>
  </si>
  <si>
    <t>君山区良心堡南田纺织厂小区棚改</t>
  </si>
  <si>
    <t>良心堡镇人民政府</t>
  </si>
  <si>
    <t>良心堡福华居委会,东至振兴路，西至202省道，南至悦来河，北至福华路</t>
  </si>
  <si>
    <t>君山区政府机关周边棚改</t>
  </si>
  <si>
    <t>政府办公区周围,东至影剧院，西至自来水公司一水厂，南至区政府办公楼，北至君山中学</t>
  </si>
  <si>
    <t>经开区岳阳东客运枢纽棚改项目</t>
  </si>
  <si>
    <t>市交建投</t>
  </si>
  <si>
    <t>金凤桥管理处(东至武广铁路线，西至金凤桥西路，北至规划的黎家村路，南至高铁站广场山体边)</t>
  </si>
  <si>
    <t>经开区珍珠山片区棚改项目</t>
  </si>
  <si>
    <t>通海路管理处</t>
  </si>
  <si>
    <t>经开区羊角山（一期）片区棚改项目</t>
  </si>
  <si>
    <t>木里港管理处</t>
  </si>
  <si>
    <t>木里港羊角山</t>
  </si>
  <si>
    <t>南湖新区湖滨社区枫树山片区棚改项目</t>
  </si>
  <si>
    <t>湖滨办事处</t>
  </si>
  <si>
    <t>枫树山路，无编号，东至畈中，南至岳阳县，西至莲花路，北至枫树山路</t>
  </si>
  <si>
    <t>0</t>
  </si>
  <si>
    <t>南湖新区南湖区畔湖湾片区棚改（二期）</t>
  </si>
  <si>
    <t>南湖办事处</t>
  </si>
  <si>
    <t>奇西路，甲区，东至畔湖主路，南至黄梅港污水处理厂，西至南湖，北至湖南理工学院新建组鱼池</t>
  </si>
  <si>
    <t>南湖新区圣安片区棚户区改造项目</t>
  </si>
  <si>
    <t>月山管理处</t>
  </si>
  <si>
    <t>五星路，A段，北至圣安府邸，南至五星路A段，西至闲云路，东至圣安路</t>
  </si>
  <si>
    <t>南湖新区天灯咀二期项目</t>
  </si>
  <si>
    <t>求索办事处</t>
  </si>
  <si>
    <t>邕湖路，无编号，东至南湖水岸小区，南至南湖北岸，西至邕湖路，北至南湖西游路</t>
  </si>
  <si>
    <t>南湖新区龙山南、北麓棚户区</t>
  </si>
  <si>
    <t>龙山管理处</t>
  </si>
  <si>
    <t>岳兴路，无编号，东至岳兴路，南至龙山管理处阁子市社区大屋组，西至龙山社区抵南湖，北至黄梅港湿地公园</t>
  </si>
  <si>
    <t>屈原天问办事处棚改</t>
  </si>
  <si>
    <t>天问街道办事处</t>
  </si>
  <si>
    <t>北：S307、南：虎型山社区、东：富民街、西：虎型山社区</t>
  </si>
  <si>
    <t>屈原营田镇棚改</t>
  </si>
  <si>
    <t>营田镇政府</t>
  </si>
  <si>
    <t>北：堤防会、南：屈原大道（S307)、东：糖粮路、西：虎形山社区</t>
  </si>
  <si>
    <t>（二）县市小计</t>
  </si>
  <si>
    <t>平江县三犊源棚户区</t>
  </si>
  <si>
    <t>城关镇
人民政府</t>
  </si>
  <si>
    <t>东至南街、西至曲池路、 南至影剧院、北至首家坪大道</t>
  </si>
  <si>
    <t>平江县秀野路棚户区</t>
  </si>
  <si>
    <t>东至首家坪大道、西至秀野路、北至北城路、南至三犊源路</t>
  </si>
  <si>
    <t>平江东片棚户区</t>
  </si>
  <si>
    <t>东至平江大桥、西至民建路，南至汨罗江边、北至碧潭大桥</t>
  </si>
  <si>
    <t>平江西片棚户区</t>
  </si>
  <si>
    <t>东至十字街、西至曲池路、北至首家坪大道、南至西街</t>
  </si>
  <si>
    <t>平江县古城棚户区</t>
  </si>
  <si>
    <t>东至水沙坪路、西至北城路，南至首家坪大道、北至规划道路</t>
  </si>
  <si>
    <t>平江县氮肥厂段棚户区</t>
  </si>
  <si>
    <t>东至鲁肃山公园、西至汨罗江，南至平伍公路、北至汨罗江</t>
  </si>
  <si>
    <t>平江县甲山河棚户区</t>
  </si>
  <si>
    <t>东至天岳大道、西至防洪堤，南至三阳路、北至汨罗江</t>
  </si>
  <si>
    <t>平江县城新棚户区</t>
  </si>
  <si>
    <t>东至曲池路、西至启明中学、南至大西门路、北至首家坪路</t>
  </si>
  <si>
    <t>平江县金窝棚户区</t>
  </si>
  <si>
    <t>三阳乡
人民政府</t>
  </si>
  <si>
    <t>东至田园路、西至汨罗江、南至育才西路、北至大西村</t>
  </si>
  <si>
    <t>平江县发电公司黄棠电站棚户区改造</t>
  </si>
  <si>
    <t>平江县水力发电有限公司黄棠分公司</t>
  </si>
  <si>
    <t>东至五里村，南至内绕山公路，西至五里村黄棠组，北至x095县道</t>
  </si>
  <si>
    <t>平江县余坪镇棚户区改造项目</t>
  </si>
  <si>
    <t>余坪镇人民政府</t>
  </si>
  <si>
    <t>东至谈胥小学；西至谈岳公路；南至谈胥集镇；北至稻竹村界。</t>
  </si>
  <si>
    <t>平江县三市镇棚户区改造</t>
  </si>
  <si>
    <t>三市镇人民政府</t>
  </si>
  <si>
    <t>东：钟洞河及三星村村级公路，西：抵兴三路，南：抵钟洞河及永太村村级公路，北：抵平三公路</t>
  </si>
  <si>
    <t>平江县谈岑供销社棚户区改造</t>
  </si>
  <si>
    <t>谈岑供销合作社</t>
  </si>
  <si>
    <t>东至肉食站、南至居民自留地、西至张市乡政府、北至平西公路</t>
  </si>
  <si>
    <t>平江县安定供销合作社安定桥棚户区改造</t>
  </si>
  <si>
    <t>安定供销合作社</t>
  </si>
  <si>
    <t>东至昌安大道、南至安弟思酒店、西至106国道、北至安思公路</t>
  </si>
  <si>
    <t>平江县南江供销社棚户区改造</t>
  </si>
  <si>
    <t>南江供销合作社</t>
  </si>
  <si>
    <t>东至欧阳咏房屋、南至南江粮站、西至南江镇综合服务厂、北至南江邮电局</t>
  </si>
  <si>
    <t>平江县粟山供销社棚户区改造</t>
  </si>
  <si>
    <t>粟山供销合作社</t>
  </si>
  <si>
    <t>东至原伍市粮站、南至平伍公路、西至长青北路、北至伍市老街</t>
  </si>
  <si>
    <t>平江县南江镇棚户区改造</t>
  </si>
  <si>
    <t>南江镇人民政府</t>
  </si>
  <si>
    <t>南至新街幼儿园、北至南江中路、西至滨江南路、东至担水巷街</t>
  </si>
  <si>
    <t>平江县三市镇三眼桥棚户区改造（二期）</t>
  </si>
  <si>
    <t>东：居委会老街，西：肥田村富康路，南：钟洞河，北：抵平三公路</t>
  </si>
  <si>
    <t>岳阳县荣家湾镇易家片区城市棚户区改造项目(城中村）</t>
  </si>
  <si>
    <t>荣家湾镇人民政府</t>
  </si>
  <si>
    <t>东至枫桥居委会，西至青山南路，南至城南路，北至兴荣路。</t>
  </si>
  <si>
    <t>岳阳县荣家湾镇文子素城市棚户区改造项目</t>
  </si>
  <si>
    <t>东至天鹅南路，西至亿丰市场，南至先锋路，北至城南路。</t>
  </si>
  <si>
    <t>岳阳县纱厂片区城市棚户区改造项目</t>
  </si>
  <si>
    <t>东至污水处理厂，西至纱厂红线，南至富荣东路，北至防洪大堤。</t>
  </si>
  <si>
    <t>岳阳县荣家湾镇城北坡内荣城市棚户区改造项目</t>
  </si>
  <si>
    <t>东至纱厂，西至天鹅北路，南至卫农居委会，北至小毛家湖。</t>
  </si>
  <si>
    <t>岳阳县荣家湾镇街赵城市棚户区改造项目(城中村）</t>
  </si>
  <si>
    <t>东至长丰路，西至城南河，南至滨水东路，北至富荣东路。</t>
  </si>
  <si>
    <t>岳阳县荣家湾镇街赵二期城市棚户区改造项目（机关幼儿园西南侧）</t>
  </si>
  <si>
    <t>东至友爱路，西至中湘街，南至制药四厂围墙，北至荣家湾镇政府。</t>
  </si>
  <si>
    <t>岳阳县荣家湾镇文胜二期城市棚户区改造项目</t>
  </si>
  <si>
    <t>东至党校路，西至京广铁路，南至县党校，北至城东路。</t>
  </si>
  <si>
    <t>岳阳县荣家湾镇友爱路棚户区改造项目</t>
  </si>
  <si>
    <t xml:space="preserve">荣家湾镇人民政府 </t>
  </si>
  <si>
    <t>东至友爱路，西至镇政府围墙，南至制药四场，北至皮鞋厂.</t>
  </si>
  <si>
    <t>岳阳县荣家湾镇老港社区城市棚户区改造项目</t>
  </si>
  <si>
    <t>东起文勃屋场，西至洞庭湖，南至济美村，北至鹿角茶场。</t>
  </si>
  <si>
    <t>岳阳县荣家湾镇麻塘片区城市棚户区改造项目</t>
  </si>
  <si>
    <t>东起岳荣公路，西至洞庭湖大堤，南至北闸，北至岳雅中学地块。</t>
  </si>
  <si>
    <t>岳阳县新墙集镇城市棚户区改造项目</t>
  </si>
  <si>
    <t>新墙镇人民政府</t>
  </si>
  <si>
    <t>东至107国道，西至集镇西街，南至老集贸市场，北至荣公公路。</t>
  </si>
  <si>
    <t>岳阳县新开集镇城市棚户区改造项目</t>
  </si>
  <si>
    <t>新开镇人民政府</t>
  </si>
  <si>
    <t>东至107国道，西至新开林场，南至新开中学，北至廖家组。</t>
  </si>
  <si>
    <t>岳阳县张谷英镇城市棚户区改造项目</t>
  </si>
  <si>
    <t>张谷英镇人民政府</t>
  </si>
  <si>
    <t xml:space="preserve">东至张谷英镇政府，西至梅城线，南至谷英路，北至张谷英信用社。
</t>
  </si>
  <si>
    <t>华容县田家湖棚户区改造</t>
  </si>
  <si>
    <t>田家湖生态新区管委会，岳阳惠华投资发展有限公司</t>
  </si>
  <si>
    <t>东至普圣堂村八组，南至普圣堂村九组，西至田家湖五家洲，北至华鲇路。</t>
  </si>
  <si>
    <t>华容县桥东农民街棚户区改造</t>
  </si>
  <si>
    <t>岳阳惠华投资发展有限公司</t>
  </si>
  <si>
    <t>东至县布鞋厂，南至民富街南端，西至明轩大酒店，北至民富街北端。</t>
  </si>
  <si>
    <t>华容县风波岭棚户区改造</t>
  </si>
  <si>
    <t>以风波岭为中心，东至名皇宾馆，南至西正街，西至六中巷，北至一桥西路。</t>
  </si>
  <si>
    <t>湘阴县城南棚户区改造项目</t>
  </si>
  <si>
    <t>湘阴县工业园管委会</t>
  </si>
  <si>
    <t>东到工业大道，西到文樟大道，南到顺天大道，北到洋沙湖大道。</t>
  </si>
  <si>
    <t>湘阴县湘益棚户区改造项目</t>
  </si>
  <si>
    <t>湘阴县漕溪港街道办事处</t>
  </si>
  <si>
    <t>东到吉祥路，西至芙蓉北路，南到长岭路，北到车站路。</t>
  </si>
  <si>
    <t>湘阴县茶场棚户区改造项目</t>
  </si>
  <si>
    <t>湘阴县文星镇政府</t>
  </si>
  <si>
    <t>东至紫华路，西至洋沙湖，南至洋沙湖大道，北至规划路。</t>
  </si>
  <si>
    <t>湘阴县南岸棚户区改造项目</t>
  </si>
  <si>
    <t>东至芙蓉北路，西至文樟大道，南至白水江路，北至东湖。</t>
  </si>
  <si>
    <t>湘阴县城东棚户区改造项目（二期）</t>
  </si>
  <si>
    <t>东到原吉路，西到芙蓉北路，南到江东路，北到长岭路。</t>
  </si>
  <si>
    <t>湘阴县嵩焘棚户区改造项目</t>
  </si>
  <si>
    <t>东到规划路，西到旭东路，南到江东路，北到长岭路。</t>
  </si>
  <si>
    <t>湘阴县湖上桥棚户区改造项目</t>
  </si>
  <si>
    <t>东到太傅路，西到旺商街，南到江东路，北到通达湖。</t>
  </si>
  <si>
    <t>临湘市西正街片区棚改项目</t>
  </si>
  <si>
    <t>长安街道办事处</t>
  </si>
  <si>
    <t>东至人民医院，西至建新北路，南至长五路，北至光荣院</t>
  </si>
  <si>
    <t>临湘市芙蓉路片区棚改项目</t>
  </si>
  <si>
    <t>五里街道办事处</t>
  </si>
  <si>
    <t>东至装卸公司，西至涂沈巷，南至107国道，北至京广铁路</t>
  </si>
  <si>
    <t>临湘市北环路片区棚改项目</t>
  </si>
  <si>
    <t>东至长安河，西至六中，南至白云湖，北至永昌西路</t>
  </si>
  <si>
    <t>临湘市工业园片区棚改项目</t>
  </si>
  <si>
    <t>工业园管委会</t>
  </si>
  <si>
    <t>东至临湘大道,西至五尖山脚，南至工业园，北至沿湖路</t>
  </si>
  <si>
    <t>汨罗市高泉新城综合体棚户区改造</t>
  </si>
  <si>
    <t>汨罗市安居投</t>
  </si>
  <si>
    <t>东至友谊河，南至江漓路，西至京广铁路，北至汨罗江大堤</t>
  </si>
  <si>
    <t>汨罗市友谊河沿线棚户区改造</t>
  </si>
  <si>
    <t>东至友谊河，南至鲁狮坝，西至泉水巷，北至沿江大道</t>
  </si>
  <si>
    <t>汨罗市通江路片区棚户区改造</t>
  </si>
  <si>
    <t>东至修远路，南至汨新大道，西至山水路，北至汨罗江大道</t>
  </si>
  <si>
    <t>汨罗市中心城区零星棚户区改造</t>
  </si>
  <si>
    <t>中心城区内的危房</t>
  </si>
  <si>
    <t>汨罗市武夷山夹城棚户区改造</t>
  </si>
  <si>
    <t>东至红旗水库，南至南托路，西至西环路，北至北托路</t>
  </si>
  <si>
    <t>汨罗市玉笥山棚户区改造（屈子文化园片区）</t>
  </si>
  <si>
    <t>东至旅游线，南至汨罗江北岸，西至屈子祠集镇，北至红屈公路</t>
  </si>
  <si>
    <t>汨罗市高泉山片区棚户区改造</t>
  </si>
  <si>
    <t>东至泉水巷，南至罗城路，西至劳动路，北至i汨罗江大道</t>
  </si>
  <si>
    <t>汨罗市东延线片区棚户区改造</t>
  </si>
  <si>
    <t>东至赵公桥，南至S308，西至团山，北至汨罗江南岸</t>
  </si>
  <si>
    <t>汨罗市长乐镇棚户区改造</t>
  </si>
  <si>
    <t>长乐镇人民政府</t>
  </si>
  <si>
    <t>东至长岳街，南至沿江路，西至十古公路，北至百兴街</t>
  </si>
  <si>
    <t>汨罗市长乐镇长棚户区改造二期</t>
  </si>
  <si>
    <r>
      <rPr>
        <b/>
        <sz val="9"/>
        <color indexed="8"/>
        <rFont val="仿宋_GB2312"/>
        <charset val="134"/>
      </rPr>
      <t>注：</t>
    </r>
    <r>
      <rPr>
        <sz val="9"/>
        <color indexed="8"/>
        <rFont val="仿宋_GB2312"/>
        <charset val="134"/>
      </rPr>
      <t>1、依据湘建保〔2018〕18号文分项目填报此表，确保项目基础信息与18号文信息保持一致。</t>
    </r>
  </si>
  <si>
    <r>
      <rPr>
        <sz val="9"/>
        <color indexed="8"/>
        <rFont val="仿宋_GB2312"/>
        <charset val="134"/>
      </rPr>
      <t xml:space="preserve">   </t>
    </r>
    <r>
      <rPr>
        <b/>
        <sz val="9"/>
        <color indexed="8"/>
        <rFont val="仿宋_GB2312"/>
        <charset val="134"/>
      </rPr>
      <t xml:space="preserve"> 2.</t>
    </r>
    <r>
      <rPr>
        <sz val="9"/>
        <color indexed="8"/>
        <rFont val="仿宋_GB2312"/>
        <charset val="134"/>
      </rPr>
      <t>县市数据先分县市填报后再市州汇总合计。</t>
    </r>
  </si>
  <si>
    <t>填表人：</t>
  </si>
  <si>
    <t>单位负责人（签字）：</t>
  </si>
  <si>
    <t>巡查组负责人（签字）：</t>
  </si>
  <si>
    <t>填表时间：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</si>
</sst>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</numFmts>
  <fonts count="41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9"/>
      <color indexed="8"/>
      <name val="仿宋_GB2312"/>
      <charset val="134"/>
    </font>
    <font>
      <sz val="11"/>
      <color indexed="8"/>
      <name val="仿宋"/>
      <charset val="134"/>
    </font>
    <font>
      <sz val="16"/>
      <color rgb="FF000000"/>
      <name val="宋体"/>
      <charset val="134"/>
    </font>
    <font>
      <sz val="16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b/>
      <sz val="9"/>
      <color indexed="8"/>
      <name val="仿宋_GB2312"/>
      <charset val="134"/>
    </font>
    <font>
      <b/>
      <sz val="10"/>
      <color indexed="8"/>
      <name val="仿宋_GB2312"/>
      <charset val="134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8"/>
      <color rgb="FF000000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5FD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7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5" fillId="19" borderId="0" applyNumberFormat="0" applyBorder="0" applyAlignment="0" applyProtection="0">
      <alignment vertical="center"/>
    </xf>
    <xf numFmtId="0" fontId="29" fillId="14" borderId="15" applyNumberFormat="0" applyAlignment="0" applyProtection="0">
      <alignment vertical="center"/>
    </xf>
    <xf numFmtId="0" fontId="23" fillId="0" borderId="0"/>
    <xf numFmtId="41" fontId="0" fillId="0" borderId="0" applyFon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6" fillId="0" borderId="0"/>
    <xf numFmtId="0" fontId="2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0" borderId="19" applyNumberFormat="0" applyFont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6" fillId="0" borderId="0"/>
    <xf numFmtId="0" fontId="35" fillId="0" borderId="14" applyNumberFormat="0" applyFill="0" applyAlignment="0" applyProtection="0">
      <alignment vertical="center"/>
    </xf>
    <xf numFmtId="0" fontId="23" fillId="0" borderId="0"/>
    <xf numFmtId="0" fontId="27" fillId="22" borderId="0" applyNumberFormat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1" fillId="8" borderId="17" applyNumberFormat="0" applyAlignment="0" applyProtection="0">
      <alignment vertical="center"/>
    </xf>
    <xf numFmtId="0" fontId="21" fillId="8" borderId="15" applyNumberFormat="0" applyAlignment="0" applyProtection="0">
      <alignment vertical="center"/>
    </xf>
    <xf numFmtId="0" fontId="28" fillId="12" borderId="16" applyNumberFormat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5" fillId="33" borderId="0" applyNumberFormat="0" applyBorder="0" applyAlignment="0" applyProtection="0">
      <alignment vertical="center"/>
    </xf>
    <xf numFmtId="0" fontId="23" fillId="0" borderId="0"/>
    <xf numFmtId="0" fontId="25" fillId="2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0" fillId="0" borderId="0">
      <alignment vertical="center"/>
    </xf>
    <xf numFmtId="0" fontId="27" fillId="38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30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30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</cellStyleXfs>
  <cellXfs count="180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 hidden="1"/>
    </xf>
    <xf numFmtId="0" fontId="3" fillId="0" borderId="2" xfId="0" applyFont="1" applyFill="1" applyBorder="1" applyAlignment="1" applyProtection="1">
      <alignment horizontal="center" vertical="center" wrapText="1"/>
      <protection locked="0" hidden="1"/>
    </xf>
    <xf numFmtId="0" fontId="3" fillId="0" borderId="3" xfId="0" applyFont="1" applyFill="1" applyBorder="1" applyAlignment="1" applyProtection="1">
      <alignment horizontal="center" vertical="center" wrapText="1"/>
      <protection locked="0" hidden="1"/>
    </xf>
    <xf numFmtId="0" fontId="3" fillId="0" borderId="4" xfId="0" applyFont="1" applyFill="1" applyBorder="1" applyAlignment="1" applyProtection="1">
      <alignment horizontal="center" vertical="center" wrapText="1"/>
      <protection locked="0" hidden="1"/>
    </xf>
    <xf numFmtId="0" fontId="3" fillId="0" borderId="5" xfId="0" applyFont="1" applyFill="1" applyBorder="1" applyAlignment="1" applyProtection="1">
      <alignment horizontal="center" vertical="center" wrapText="1"/>
      <protection locked="0" hidden="1"/>
    </xf>
    <xf numFmtId="0" fontId="3" fillId="0" borderId="6" xfId="0" applyFont="1" applyFill="1" applyBorder="1" applyAlignment="1" applyProtection="1">
      <alignment horizontal="center" vertical="center" wrapText="1"/>
      <protection locked="0" hidden="1"/>
    </xf>
    <xf numFmtId="0" fontId="3" fillId="0" borderId="7" xfId="0" applyFont="1" applyFill="1" applyBorder="1" applyAlignment="1" applyProtection="1">
      <alignment horizontal="center" vertical="center" wrapText="1"/>
      <protection locked="0" hidden="1"/>
    </xf>
    <xf numFmtId="0" fontId="3" fillId="2" borderId="8" xfId="0" applyFont="1" applyFill="1" applyBorder="1" applyAlignment="1" applyProtection="1">
      <alignment horizontal="center" vertical="center" wrapText="1"/>
      <protection locked="0" hidden="1"/>
    </xf>
    <xf numFmtId="0" fontId="3" fillId="0" borderId="9" xfId="0" applyFont="1" applyFill="1" applyBorder="1" applyAlignment="1" applyProtection="1">
      <alignment horizontal="center" vertical="center" wrapText="1"/>
      <protection locked="0" hidden="1"/>
    </xf>
    <xf numFmtId="0" fontId="3" fillId="0" borderId="10" xfId="0" applyFont="1" applyFill="1" applyBorder="1" applyAlignment="1" applyProtection="1">
      <alignment horizontal="center" vertical="center" wrapText="1"/>
      <protection locked="0" hidden="1"/>
    </xf>
    <xf numFmtId="0" fontId="3" fillId="2" borderId="11" xfId="0" applyFont="1" applyFill="1" applyBorder="1" applyAlignment="1" applyProtection="1">
      <alignment horizontal="center" vertical="center" wrapText="1"/>
      <protection locked="0" hidden="1"/>
    </xf>
    <xf numFmtId="177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177" fontId="3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77" fontId="9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64" applyFont="1" applyFill="1" applyBorder="1" applyAlignment="1">
      <alignment horizontal="left" vertical="center" wrapText="1"/>
    </xf>
    <xf numFmtId="0" fontId="10" fillId="0" borderId="1" xfId="65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177" fontId="9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8" applyFont="1" applyFill="1" applyBorder="1" applyAlignment="1">
      <alignment horizontal="left" vertical="center" wrapText="1"/>
    </xf>
    <xf numFmtId="0" fontId="10" fillId="0" borderId="1" xfId="48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10" fillId="0" borderId="1" xfId="15" applyFont="1" applyFill="1" applyBorder="1" applyAlignment="1">
      <alignment horizontal="left" vertical="center" wrapText="1"/>
    </xf>
    <xf numFmtId="0" fontId="10" fillId="0" borderId="1" xfId="16" applyFont="1" applyFill="1" applyBorder="1" applyAlignment="1">
      <alignment horizontal="center" vertical="center" wrapText="1"/>
    </xf>
    <xf numFmtId="177" fontId="11" fillId="0" borderId="1" xfId="5" applyNumberFormat="1" applyFont="1" applyFill="1" applyBorder="1" applyAlignment="1" applyProtection="1">
      <alignment horizontal="center" vertical="center" wrapText="1"/>
      <protection hidden="1"/>
    </xf>
    <xf numFmtId="0" fontId="11" fillId="0" borderId="1" xfId="29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  <protection hidden="1"/>
    </xf>
    <xf numFmtId="177" fontId="1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1" xfId="46" applyFont="1" applyFill="1" applyBorder="1" applyAlignment="1" applyProtection="1">
      <alignment horizontal="center" vertical="center" wrapText="1"/>
    </xf>
    <xf numFmtId="0" fontId="11" fillId="0" borderId="1" xfId="69" applyFont="1" applyFill="1" applyBorder="1" applyAlignment="1" applyProtection="1">
      <alignment horizontal="center" vertical="center"/>
    </xf>
    <xf numFmtId="0" fontId="10" fillId="0" borderId="1" xfId="65" applyFont="1" applyFill="1" applyBorder="1" applyAlignment="1" applyProtection="1">
      <alignment horizontal="left" vertical="center" wrapText="1"/>
    </xf>
    <xf numFmtId="0" fontId="10" fillId="0" borderId="1" xfId="65" applyFont="1" applyFill="1" applyBorder="1" applyAlignment="1" applyProtection="1">
      <alignment horizontal="center" vertical="center" wrapText="1"/>
    </xf>
    <xf numFmtId="177" fontId="11" fillId="0" borderId="1" xfId="73" applyNumberFormat="1" applyFont="1" applyFill="1" applyBorder="1" applyAlignment="1" applyProtection="1">
      <alignment horizontal="center" vertical="center" wrapText="1"/>
      <protection hidden="1"/>
    </xf>
    <xf numFmtId="0" fontId="11" fillId="0" borderId="1" xfId="73" applyFont="1" applyFill="1" applyBorder="1" applyAlignment="1" applyProtection="1">
      <alignment horizontal="center" vertical="center"/>
    </xf>
    <xf numFmtId="0" fontId="11" fillId="0" borderId="1" xfId="73" applyNumberFormat="1" applyFont="1" applyFill="1" applyBorder="1" applyAlignment="1" applyProtection="1">
      <alignment horizontal="center" vertical="center" wrapText="1"/>
    </xf>
    <xf numFmtId="177" fontId="11" fillId="0" borderId="1" xfId="18" applyNumberFormat="1" applyFont="1" applyFill="1" applyBorder="1" applyAlignment="1" applyProtection="1">
      <alignment horizontal="center" vertical="center" wrapText="1"/>
    </xf>
    <xf numFmtId="0" fontId="9" fillId="0" borderId="1" xfId="73" applyNumberFormat="1" applyFont="1" applyFill="1" applyBorder="1" applyAlignment="1" applyProtection="1">
      <alignment horizontal="center" vertical="center" wrapText="1"/>
    </xf>
    <xf numFmtId="0" fontId="11" fillId="0" borderId="1" xfId="18" applyFont="1" applyFill="1" applyBorder="1" applyAlignment="1" applyProtection="1">
      <alignment horizontal="center" vertical="center" wrapText="1"/>
    </xf>
    <xf numFmtId="0" fontId="10" fillId="0" borderId="1" xfId="73" applyNumberFormat="1" applyFont="1" applyFill="1" applyBorder="1" applyAlignment="1" applyProtection="1">
      <alignment horizontal="left" vertical="center" wrapText="1"/>
    </xf>
    <xf numFmtId="0" fontId="10" fillId="0" borderId="1" xfId="46" applyFont="1" applyFill="1" applyBorder="1" applyAlignment="1" applyProtection="1">
      <alignment horizontal="left" vertical="center" wrapText="1"/>
    </xf>
    <xf numFmtId="0" fontId="10" fillId="0" borderId="1" xfId="46" applyFont="1" applyFill="1" applyBorder="1" applyAlignment="1" applyProtection="1">
      <alignment horizontal="center" vertical="center" wrapText="1"/>
    </xf>
    <xf numFmtId="0" fontId="10" fillId="0" borderId="1" xfId="73" applyFont="1" applyFill="1" applyBorder="1" applyAlignment="1" applyProtection="1">
      <alignment horizontal="left" vertical="center" wrapText="1"/>
    </xf>
    <xf numFmtId="0" fontId="11" fillId="0" borderId="1" xfId="73" applyFont="1" applyFill="1" applyBorder="1" applyAlignment="1" applyProtection="1">
      <alignment horizontal="center" vertical="center" wrapText="1"/>
    </xf>
    <xf numFmtId="0" fontId="11" fillId="0" borderId="1" xfId="65" applyFont="1" applyFill="1" applyBorder="1" applyAlignment="1" applyProtection="1">
      <alignment horizontal="center" vertical="center" wrapText="1"/>
    </xf>
    <xf numFmtId="177" fontId="11" fillId="0" borderId="1" xfId="46" applyNumberFormat="1" applyFont="1" applyFill="1" applyBorder="1" applyAlignment="1" applyProtection="1">
      <alignment horizontal="center" vertical="center" wrapText="1"/>
    </xf>
    <xf numFmtId="0" fontId="11" fillId="0" borderId="1" xfId="69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  <protection locked="0" hidden="1"/>
    </xf>
    <xf numFmtId="177" fontId="3" fillId="5" borderId="1" xfId="0" applyNumberFormat="1" applyFont="1" applyFill="1" applyBorder="1" applyAlignment="1" applyProtection="1">
      <alignment horizontal="center" vertical="center" wrapText="1"/>
      <protection hidden="1"/>
    </xf>
    <xf numFmtId="176" fontId="9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1" fillId="5" borderId="1" xfId="0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29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65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1" xfId="75" applyFont="1" applyFill="1" applyBorder="1" applyAlignment="1">
      <alignment horizontal="center" vertical="center" wrapText="1"/>
    </xf>
    <xf numFmtId="0" fontId="11" fillId="0" borderId="1" xfId="68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16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3" fillId="5" borderId="1" xfId="0" applyFont="1" applyFill="1" applyBorder="1" applyAlignment="1" applyProtection="1">
      <alignment horizontal="center" vertical="center" wrapText="1"/>
      <protection locked="0"/>
    </xf>
    <xf numFmtId="177" fontId="11" fillId="0" borderId="1" xfId="65" applyNumberFormat="1" applyFont="1" applyFill="1" applyBorder="1" applyAlignment="1" applyProtection="1">
      <alignment horizontal="center" vertical="center" wrapText="1"/>
    </xf>
    <xf numFmtId="0" fontId="11" fillId="0" borderId="1" xfId="69" applyFont="1" applyFill="1" applyBorder="1" applyAlignment="1" applyProtection="1">
      <alignment horizontal="center" vertical="center" wrapText="1"/>
      <protection hidden="1"/>
    </xf>
    <xf numFmtId="177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11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177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 hidden="1"/>
    </xf>
    <xf numFmtId="0" fontId="3" fillId="2" borderId="1" xfId="0" applyFont="1" applyFill="1" applyBorder="1" applyAlignment="1" applyProtection="1">
      <alignment horizontal="center" vertical="center" wrapText="1"/>
      <protection locked="0" hidden="1"/>
    </xf>
    <xf numFmtId="0" fontId="3" fillId="2" borderId="5" xfId="0" applyFont="1" applyFill="1" applyBorder="1" applyAlignment="1" applyProtection="1">
      <alignment horizontal="center" vertical="center" wrapText="1"/>
      <protection locked="0" hidden="1"/>
    </xf>
    <xf numFmtId="0" fontId="3" fillId="2" borderId="10" xfId="0" applyFont="1" applyFill="1" applyBorder="1" applyAlignment="1" applyProtection="1">
      <alignment horizontal="center" vertical="center" wrapText="1"/>
      <protection locked="0" hidden="1"/>
    </xf>
    <xf numFmtId="0" fontId="3" fillId="2" borderId="4" xfId="0" applyFont="1" applyFill="1" applyBorder="1" applyAlignment="1" applyProtection="1">
      <alignment horizontal="center" vertical="center" wrapText="1"/>
      <protection locked="0" hidden="1"/>
    </xf>
    <xf numFmtId="0" fontId="3" fillId="2" borderId="9" xfId="0" applyFont="1" applyFill="1" applyBorder="1" applyAlignment="1" applyProtection="1">
      <alignment horizontal="center" vertical="center" wrapText="1"/>
      <protection locked="0" hidden="1"/>
    </xf>
    <xf numFmtId="0" fontId="3" fillId="0" borderId="11" xfId="0" applyFont="1" applyFill="1" applyBorder="1" applyAlignment="1" applyProtection="1">
      <alignment horizontal="center" vertical="center" wrapText="1"/>
      <protection locked="0" hidden="1"/>
    </xf>
    <xf numFmtId="177" fontId="9" fillId="5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11" fillId="0" borderId="1" xfId="15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9" fillId="6" borderId="1" xfId="0" applyFont="1" applyFill="1" applyBorder="1" applyAlignment="1" applyProtection="1">
      <alignment horizontal="center" vertical="center" wrapText="1"/>
      <protection locked="0"/>
    </xf>
    <xf numFmtId="177" fontId="9" fillId="7" borderId="1" xfId="0" applyNumberFormat="1" applyFont="1" applyFill="1" applyBorder="1" applyAlignment="1" applyProtection="1">
      <alignment horizontal="center" vertical="center" wrapText="1"/>
      <protection locked="0" hidden="1"/>
    </xf>
    <xf numFmtId="177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46" applyFont="1" applyFill="1" applyBorder="1" applyAlignment="1" applyProtection="1">
      <alignment horizontal="center" vertical="center" wrapText="1"/>
      <protection locked="0"/>
    </xf>
    <xf numFmtId="177" fontId="11" fillId="0" borderId="1" xfId="46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73" applyFont="1" applyFill="1" applyBorder="1" applyAlignment="1" applyProtection="1">
      <alignment horizontal="center" vertical="center" wrapText="1"/>
      <protection locked="0"/>
    </xf>
    <xf numFmtId="0" fontId="10" fillId="0" borderId="1" xfId="73" applyFont="1" applyFill="1" applyBorder="1" applyAlignment="1" applyProtection="1">
      <alignment horizontal="center" vertical="center" wrapText="1"/>
      <protection locked="0"/>
    </xf>
    <xf numFmtId="0" fontId="10" fillId="0" borderId="0" xfId="73" applyFont="1" applyFill="1" applyAlignment="1" applyProtection="1">
      <alignment vertical="center"/>
      <protection locked="0"/>
    </xf>
    <xf numFmtId="176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69" applyFont="1" applyFill="1" applyBorder="1" applyAlignment="1" applyProtection="1">
      <alignment horizontal="left" vertical="center" wrapText="1"/>
    </xf>
    <xf numFmtId="0" fontId="2" fillId="0" borderId="1" xfId="63" applyNumberFormat="1" applyFont="1" applyBorder="1" applyAlignment="1">
      <alignment horizontal="left" vertical="center" wrapText="1"/>
    </xf>
    <xf numFmtId="0" fontId="10" fillId="0" borderId="1" xfId="71" applyNumberFormat="1" applyFont="1" applyFill="1" applyBorder="1" applyAlignment="1" applyProtection="1">
      <alignment horizontal="center" vertical="center" wrapText="1"/>
    </xf>
    <xf numFmtId="0" fontId="10" fillId="0" borderId="1" xfId="51" applyNumberFormat="1" applyFont="1" applyFill="1" applyBorder="1" applyAlignment="1" applyProtection="1">
      <alignment vertical="center" wrapText="1"/>
    </xf>
    <xf numFmtId="0" fontId="11" fillId="0" borderId="1" xfId="64" applyFont="1" applyFill="1" applyBorder="1" applyAlignment="1" applyProtection="1">
      <alignment horizontal="center" vertical="center" wrapText="1"/>
    </xf>
    <xf numFmtId="0" fontId="11" fillId="0" borderId="1" xfId="45" applyNumberFormat="1" applyFont="1" applyFill="1" applyBorder="1" applyAlignment="1" applyProtection="1">
      <alignment horizontal="center" vertical="center" wrapText="1"/>
    </xf>
    <xf numFmtId="177" fontId="11" fillId="0" borderId="1" xfId="45" applyNumberFormat="1" applyFont="1" applyFill="1" applyBorder="1" applyAlignment="1" applyProtection="1">
      <alignment horizontal="center" vertical="center" wrapText="1"/>
    </xf>
    <xf numFmtId="0" fontId="10" fillId="0" borderId="1" xfId="63" applyNumberFormat="1" applyFont="1" applyBorder="1" applyAlignment="1">
      <alignment horizontal="left" vertical="center" wrapText="1"/>
    </xf>
    <xf numFmtId="0" fontId="11" fillId="0" borderId="1" xfId="4" applyFont="1" applyFill="1" applyBorder="1" applyAlignment="1">
      <alignment horizontal="center" vertical="center" wrapText="1"/>
    </xf>
    <xf numFmtId="0" fontId="10" fillId="0" borderId="1" xfId="74" applyNumberFormat="1" applyFont="1" applyBorder="1" applyAlignment="1">
      <alignment horizontal="left" vertical="center" wrapText="1"/>
    </xf>
    <xf numFmtId="0" fontId="10" fillId="0" borderId="1" xfId="64" applyFont="1" applyFill="1" applyBorder="1" applyAlignment="1" applyProtection="1">
      <alignment horizontal="left" vertical="center" wrapText="1"/>
    </xf>
    <xf numFmtId="0" fontId="10" fillId="0" borderId="1" xfId="64" applyFont="1" applyFill="1" applyBorder="1" applyAlignment="1" applyProtection="1">
      <alignment horizontal="center" vertical="center" wrapText="1"/>
    </xf>
    <xf numFmtId="0" fontId="10" fillId="0" borderId="1" xfId="46" applyNumberFormat="1" applyFont="1" applyFill="1" applyBorder="1" applyAlignment="1" applyProtection="1">
      <alignment horizontal="left" vertical="center" wrapText="1"/>
    </xf>
    <xf numFmtId="0" fontId="11" fillId="0" borderId="1" xfId="3" applyFont="1" applyFill="1" applyBorder="1" applyAlignment="1" applyProtection="1">
      <alignment horizontal="center" vertical="center" wrapText="1"/>
      <protection hidden="1"/>
    </xf>
    <xf numFmtId="0" fontId="10" fillId="0" borderId="1" xfId="66" applyFont="1" applyFill="1" applyBorder="1" applyAlignment="1" applyProtection="1">
      <alignment vertical="center" wrapText="1"/>
    </xf>
    <xf numFmtId="178" fontId="10" fillId="0" borderId="1" xfId="64" applyNumberFormat="1" applyFont="1" applyFill="1" applyBorder="1" applyAlignment="1" applyProtection="1">
      <alignment horizontal="left" vertical="center" wrapText="1"/>
      <protection hidden="1"/>
    </xf>
    <xf numFmtId="0" fontId="11" fillId="0" borderId="1" xfId="66" applyFont="1" applyFill="1" applyBorder="1" applyAlignment="1" applyProtection="1">
      <alignment horizontal="center" vertical="center" wrapText="1"/>
    </xf>
    <xf numFmtId="0" fontId="10" fillId="0" borderId="1" xfId="66" applyNumberFormat="1" applyFont="1" applyFill="1" applyBorder="1" applyAlignment="1" applyProtection="1">
      <alignment horizontal="left" vertical="center" wrapText="1"/>
    </xf>
    <xf numFmtId="0" fontId="10" fillId="0" borderId="1" xfId="66" applyNumberFormat="1" applyFont="1" applyFill="1" applyBorder="1" applyAlignment="1" applyProtection="1">
      <alignment horizontal="center" vertical="center" wrapText="1"/>
    </xf>
    <xf numFmtId="0" fontId="10" fillId="0" borderId="1" xfId="62" applyNumberFormat="1" applyFont="1" applyFill="1" applyBorder="1" applyAlignment="1" applyProtection="1">
      <alignment horizontal="center" vertical="center" wrapText="1"/>
    </xf>
    <xf numFmtId="0" fontId="10" fillId="0" borderId="1" xfId="27" applyNumberFormat="1" applyFont="1" applyFill="1" applyBorder="1" applyAlignment="1" applyProtection="1">
      <alignment horizontal="left" vertical="center" wrapText="1"/>
    </xf>
    <xf numFmtId="0" fontId="10" fillId="0" borderId="1" xfId="62" applyNumberFormat="1" applyFont="1" applyFill="1" applyBorder="1" applyAlignment="1" applyProtection="1">
      <alignment horizontal="left" vertical="center" wrapText="1"/>
    </xf>
    <xf numFmtId="0" fontId="10" fillId="0" borderId="1" xfId="27" applyNumberFormat="1" applyFont="1" applyFill="1" applyBorder="1" applyAlignment="1" applyProtection="1">
      <alignment horizontal="center" vertical="center" wrapText="1"/>
    </xf>
    <xf numFmtId="0" fontId="11" fillId="0" borderId="1" xfId="27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27" applyNumberFormat="1" applyFont="1" applyFill="1" applyBorder="1" applyAlignment="1" applyProtection="1">
      <alignment horizontal="center" vertical="center" wrapText="1"/>
    </xf>
    <xf numFmtId="0" fontId="15" fillId="0" borderId="1" xfId="62" applyNumberFormat="1" applyFont="1" applyFill="1" applyBorder="1" applyAlignment="1" applyProtection="1">
      <alignment horizontal="center" vertical="center" wrapText="1"/>
    </xf>
    <xf numFmtId="177" fontId="10" fillId="0" borderId="1" xfId="0" applyNumberFormat="1" applyFont="1" applyFill="1" applyBorder="1" applyAlignment="1" applyProtection="1">
      <alignment horizontal="center" vertical="center" wrapText="1"/>
      <protection hidden="1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left" vertical="center"/>
      <protection locked="0" hidden="1"/>
    </xf>
    <xf numFmtId="0" fontId="4" fillId="0" borderId="0" xfId="0" applyFont="1" applyFill="1" applyBorder="1" applyAlignment="1" applyProtection="1">
      <alignment horizontal="left" vertical="center"/>
      <protection locked="0" hidden="1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177" fontId="9" fillId="2" borderId="1" xfId="72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72" applyFont="1" applyFill="1" applyBorder="1" applyAlignment="1" applyProtection="1">
      <alignment horizontal="center" vertical="center" wrapText="1"/>
      <protection locked="0"/>
    </xf>
    <xf numFmtId="0" fontId="11" fillId="0" borderId="1" xfId="66" applyNumberFormat="1" applyFont="1" applyFill="1" applyBorder="1" applyAlignment="1" applyProtection="1">
      <alignment horizontal="center" vertical="center" wrapText="1"/>
    </xf>
    <xf numFmtId="177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177" fontId="9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5" fillId="5" borderId="1" xfId="0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Border="1" applyAlignment="1" applyProtection="1">
      <alignment horizontal="center" vertical="center" wrapText="1"/>
      <protection locked="0"/>
    </xf>
    <xf numFmtId="0" fontId="11" fillId="0" borderId="1" xfId="69" applyFont="1" applyFill="1" applyBorder="1" applyAlignment="1" applyProtection="1">
      <alignment horizontal="center" vertical="center" wrapText="1"/>
      <protection locked="0"/>
    </xf>
    <xf numFmtId="177" fontId="9" fillId="6" borderId="1" xfId="0" applyNumberFormat="1" applyFont="1" applyFill="1" applyBorder="1" applyAlignment="1" applyProtection="1">
      <alignment horizontal="center" vertical="center" wrapText="1"/>
      <protection locked="0"/>
    </xf>
    <xf numFmtId="177" fontId="9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72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65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67" applyNumberFormat="1" applyFont="1" applyFill="1" applyBorder="1" applyAlignment="1" applyProtection="1">
      <alignment horizontal="center" vertical="center" wrapText="1"/>
      <protection locked="0"/>
    </xf>
    <xf numFmtId="0" fontId="9" fillId="0" borderId="13" xfId="64" applyNumberFormat="1" applyFont="1" applyFill="1" applyBorder="1" applyAlignment="1" applyProtection="1">
      <alignment horizontal="center" vertical="center" wrapText="1"/>
      <protection locked="0"/>
    </xf>
    <xf numFmtId="177" fontId="9" fillId="5" borderId="8" xfId="0" applyNumberFormat="1" applyFont="1" applyFill="1" applyBorder="1" applyAlignment="1" applyProtection="1">
      <alignment horizontal="center" vertical="center" wrapText="1"/>
      <protection locked="0"/>
    </xf>
    <xf numFmtId="177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9" fillId="2" borderId="1" xfId="72" applyFont="1" applyFill="1" applyBorder="1" applyAlignment="1" applyProtection="1">
      <alignment horizontal="center" vertical="center" wrapText="1"/>
      <protection locked="0"/>
    </xf>
    <xf numFmtId="0" fontId="9" fillId="0" borderId="1" xfId="72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70" applyFont="1" applyFill="1" applyBorder="1" applyAlignment="1" applyProtection="1">
      <alignment horizontal="center" vertical="center" wrapText="1"/>
      <protection locked="0"/>
    </xf>
    <xf numFmtId="176" fontId="9" fillId="0" borderId="13" xfId="64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</cellXfs>
  <cellStyles count="77">
    <cellStyle name="常规" xfId="0" builtinId="0"/>
    <cellStyle name="货币[0]" xfId="1" builtinId="7"/>
    <cellStyle name="货币" xfId="2" builtinId="4"/>
    <cellStyle name="常规_城市棚户区_30" xfId="3"/>
    <cellStyle name="常规 39" xfId="4"/>
    <cellStyle name="常规_城市棚户区_3" xfId="5"/>
    <cellStyle name="20% - 强调文字颜色 3" xfId="6" builtinId="38"/>
    <cellStyle name="输入" xfId="7" builtinId="20"/>
    <cellStyle name="常规_城市棚户区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常规_Sheet1_附件2_1" xfId="15"/>
    <cellStyle name="常规 5_2018年城镇棚户区改造总项目表（表三）" xfId="16"/>
    <cellStyle name="百分比" xfId="17" builtinId="5"/>
    <cellStyle name="常规_Sheet1 2" xfId="18"/>
    <cellStyle name="已访问的超链接" xfId="19" builtinId="9"/>
    <cellStyle name="注释" xfId="20" builtinId="10"/>
    <cellStyle name="60% - 强调文字颜色 2" xfId="21" builtinId="36"/>
    <cellStyle name="标题 4" xfId="22" builtinId="19"/>
    <cellStyle name="警告文本" xfId="23" builtinId="11"/>
    <cellStyle name="标题" xfId="24" builtinId="15"/>
    <cellStyle name="解释性文本" xfId="25" builtinId="53"/>
    <cellStyle name="标题 1" xfId="26" builtinId="16"/>
    <cellStyle name="常规_Sheet1_附件2" xfId="27"/>
    <cellStyle name="标题 2" xfId="28" builtinId="17"/>
    <cellStyle name="常规_Sheet1_11" xfId="29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常规_Sheet1_附件2_3" xfId="45"/>
    <cellStyle name="常规_城市棚户区_18" xfId="46"/>
    <cellStyle name="40% - 强调文字颜色 1" xfId="47" builtinId="31"/>
    <cellStyle name="常规_城市棚户区_2" xfId="48"/>
    <cellStyle name="20% - 强调文字颜色 2" xfId="49" builtinId="34"/>
    <cellStyle name="40% - 强调文字颜色 2" xfId="50" builtinId="35"/>
    <cellStyle name="常规 2 6 9" xfId="51"/>
    <cellStyle name="强调文字颜色 3" xfId="52" builtinId="37"/>
    <cellStyle name="强调文字颜色 4" xfId="53" builtinId="41"/>
    <cellStyle name="20% - 强调文字颜色 4" xfId="54" builtinId="42"/>
    <cellStyle name="40% - 强调文字颜色 4" xfId="55" builtinId="43"/>
    <cellStyle name="强调文字颜色 5" xfId="56" builtinId="45"/>
    <cellStyle name="40% - 强调文字颜色 5" xfId="57" builtinId="47"/>
    <cellStyle name="60% - 强调文字颜色 5" xfId="58" builtinId="48"/>
    <cellStyle name="强调文字颜色 6" xfId="59" builtinId="49"/>
    <cellStyle name="40% - 强调文字颜色 6" xfId="60" builtinId="51"/>
    <cellStyle name="60% - 强调文字颜色 6" xfId="61" builtinId="52"/>
    <cellStyle name="常规_附件2" xfId="62"/>
    <cellStyle name="常规 62" xfId="63"/>
    <cellStyle name="常规 2" xfId="64"/>
    <cellStyle name="常规_Sheet1" xfId="65"/>
    <cellStyle name="常规_表5城镇棚户区" xfId="66"/>
    <cellStyle name="常规_城市棚户区_31" xfId="67"/>
    <cellStyle name="常规_城市棚户区_5" xfId="68"/>
    <cellStyle name="常规_城市棚户区_21" xfId="69"/>
    <cellStyle name="常规 56" xfId="70"/>
    <cellStyle name="常规_附件2_4_附件2 2" xfId="71"/>
    <cellStyle name="常规 10" xfId="72"/>
    <cellStyle name="常规_城市棚户区_1" xfId="73"/>
    <cellStyle name="常规 64" xfId="74"/>
    <cellStyle name="常规_城市棚户区_4" xfId="75"/>
    <cellStyle name="常规 10 2 2 2" xfId="7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09"/>
  <sheetViews>
    <sheetView tabSelected="1" workbookViewId="0">
      <pane ySplit="7" topLeftCell="A8" activePane="bottomLeft" state="frozen"/>
      <selection/>
      <selection pane="bottomLeft" activeCell="U8" sqref="U8"/>
    </sheetView>
  </sheetViews>
  <sheetFormatPr defaultColWidth="9" defaultRowHeight="14.25"/>
  <cols>
    <col min="1" max="1" width="14.875" style="6" customWidth="1"/>
    <col min="2" max="2" width="13.375" style="7" customWidth="1"/>
    <col min="3" max="3" width="15.875" style="7" customWidth="1"/>
    <col min="4" max="5" width="7.125" style="7" customWidth="1"/>
    <col min="6" max="6" width="7.25" style="7" customWidth="1"/>
    <col min="7" max="7" width="6.75" style="7" customWidth="1"/>
    <col min="8" max="8" width="8" style="7" customWidth="1"/>
    <col min="9" max="9" width="10.375" style="7" customWidth="1"/>
    <col min="10" max="10" width="9.5" style="7" customWidth="1"/>
    <col min="11" max="11" width="9" style="7" customWidth="1"/>
    <col min="12" max="13" width="7.125" style="7" customWidth="1"/>
    <col min="14" max="15" width="6.25" style="7" customWidth="1"/>
    <col min="16" max="16" width="7.125" style="8" customWidth="1"/>
    <col min="17" max="17" width="7.75" style="7" customWidth="1"/>
    <col min="18" max="18" width="9.5" style="7" customWidth="1"/>
    <col min="19" max="19" width="7.5" style="8" customWidth="1"/>
    <col min="20" max="20" width="8.25" style="7" customWidth="1"/>
    <col min="21" max="21" width="6.25" style="8" customWidth="1"/>
    <col min="22" max="22" width="7.625" style="7" customWidth="1"/>
    <col min="23" max="23" width="5.75" style="8" customWidth="1"/>
    <col min="24" max="24" width="7.375" style="7" customWidth="1"/>
    <col min="25" max="25" width="9.125" style="7" customWidth="1"/>
    <col min="26" max="26" width="5.875" style="6" customWidth="1"/>
    <col min="27" max="27" width="10" style="6" customWidth="1"/>
    <col min="28" max="16384" width="9" style="1"/>
  </cols>
  <sheetData>
    <row r="1" s="1" customFormat="1" ht="18.75" customHeight="1" spans="1:27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 s="1" customFormat="1" ht="39.75" customHeight="1" spans="1:27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="1" customFormat="1" ht="27.75" customHeight="1" spans="1:27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="2" customFormat="1" ht="32.25" customHeight="1" spans="1:27">
      <c r="A4" s="13" t="s">
        <v>3</v>
      </c>
      <c r="B4" s="13" t="s">
        <v>4</v>
      </c>
      <c r="C4" s="13"/>
      <c r="D4" s="13" t="s">
        <v>5</v>
      </c>
      <c r="E4" s="13"/>
      <c r="F4" s="13"/>
      <c r="G4" s="13"/>
      <c r="H4" s="13"/>
      <c r="I4" s="13"/>
      <c r="J4" s="13"/>
      <c r="K4" s="13"/>
      <c r="L4" s="13" t="s">
        <v>6</v>
      </c>
      <c r="M4" s="13"/>
      <c r="N4" s="13"/>
      <c r="O4" s="13"/>
      <c r="P4" s="13"/>
      <c r="Q4" s="13"/>
      <c r="R4" s="13"/>
      <c r="S4" s="13" t="s">
        <v>7</v>
      </c>
      <c r="T4" s="13"/>
      <c r="U4" s="13" t="s">
        <v>8</v>
      </c>
      <c r="V4" s="13"/>
      <c r="W4" s="93" t="s">
        <v>9</v>
      </c>
      <c r="X4" s="19"/>
      <c r="Y4" s="68" t="s">
        <v>10</v>
      </c>
      <c r="Z4" s="93" t="s">
        <v>11</v>
      </c>
      <c r="AA4" s="19"/>
    </row>
    <row r="5" s="2" customFormat="1" ht="21" customHeight="1" spans="1:27">
      <c r="A5" s="13"/>
      <c r="B5" s="13" t="s">
        <v>12</v>
      </c>
      <c r="C5" s="13" t="s">
        <v>13</v>
      </c>
      <c r="D5" s="14" t="s">
        <v>14</v>
      </c>
      <c r="E5" s="14"/>
      <c r="F5" s="14"/>
      <c r="G5" s="14"/>
      <c r="H5" s="15"/>
      <c r="I5" s="13" t="s">
        <v>15</v>
      </c>
      <c r="J5" s="13" t="s">
        <v>16</v>
      </c>
      <c r="K5" s="13" t="s">
        <v>17</v>
      </c>
      <c r="L5" s="15" t="s">
        <v>18</v>
      </c>
      <c r="M5" s="15"/>
      <c r="N5" s="68"/>
      <c r="O5" s="68"/>
      <c r="P5" s="13"/>
      <c r="Q5" s="17" t="s">
        <v>19</v>
      </c>
      <c r="R5" s="13" t="s">
        <v>20</v>
      </c>
      <c r="S5" s="94" t="s">
        <v>21</v>
      </c>
      <c r="T5" s="13" t="s">
        <v>22</v>
      </c>
      <c r="U5" s="95" t="s">
        <v>21</v>
      </c>
      <c r="V5" s="13" t="s">
        <v>22</v>
      </c>
      <c r="W5" s="20" t="s">
        <v>21</v>
      </c>
      <c r="X5" s="68" t="s">
        <v>22</v>
      </c>
      <c r="Y5" s="16"/>
      <c r="Z5" s="68" t="s">
        <v>23</v>
      </c>
      <c r="AA5" s="68" t="s">
        <v>24</v>
      </c>
    </row>
    <row r="6" s="2" customFormat="1" ht="21" customHeight="1" spans="1:27">
      <c r="A6" s="13"/>
      <c r="B6" s="13"/>
      <c r="C6" s="13"/>
      <c r="D6" s="16"/>
      <c r="E6" s="17" t="s">
        <v>25</v>
      </c>
      <c r="F6" s="18"/>
      <c r="G6" s="19"/>
      <c r="H6" s="20" t="s">
        <v>26</v>
      </c>
      <c r="I6" s="13"/>
      <c r="J6" s="13"/>
      <c r="K6" s="13"/>
      <c r="L6" s="16"/>
      <c r="M6" s="17" t="s">
        <v>25</v>
      </c>
      <c r="N6" s="18"/>
      <c r="O6" s="19"/>
      <c r="P6" s="20" t="s">
        <v>26</v>
      </c>
      <c r="Q6" s="22"/>
      <c r="R6" s="13"/>
      <c r="S6" s="94"/>
      <c r="T6" s="13"/>
      <c r="U6" s="96"/>
      <c r="V6" s="13"/>
      <c r="W6" s="97"/>
      <c r="X6" s="16"/>
      <c r="Y6" s="16"/>
      <c r="Z6" s="16"/>
      <c r="AA6" s="16"/>
    </row>
    <row r="7" s="2" customFormat="1" ht="51.75" customHeight="1" spans="1:27">
      <c r="A7" s="13"/>
      <c r="B7" s="13"/>
      <c r="C7" s="13"/>
      <c r="D7" s="21"/>
      <c r="E7" s="22"/>
      <c r="F7" s="13" t="s">
        <v>27</v>
      </c>
      <c r="G7" s="16" t="s">
        <v>28</v>
      </c>
      <c r="H7" s="23"/>
      <c r="I7" s="13"/>
      <c r="J7" s="13"/>
      <c r="K7" s="13"/>
      <c r="L7" s="21"/>
      <c r="M7" s="22"/>
      <c r="N7" s="13" t="s">
        <v>29</v>
      </c>
      <c r="O7" s="16" t="s">
        <v>28</v>
      </c>
      <c r="P7" s="23"/>
      <c r="Q7" s="21"/>
      <c r="R7" s="13"/>
      <c r="S7" s="94"/>
      <c r="T7" s="13"/>
      <c r="U7" s="98"/>
      <c r="V7" s="13"/>
      <c r="W7" s="23"/>
      <c r="X7" s="99"/>
      <c r="Y7" s="99"/>
      <c r="Z7" s="99"/>
      <c r="AA7" s="99"/>
    </row>
    <row r="8" s="3" customFormat="1" ht="36" customHeight="1" spans="1:27">
      <c r="A8" s="24" t="s">
        <v>30</v>
      </c>
      <c r="B8" s="24"/>
      <c r="C8" s="24"/>
      <c r="D8" s="24">
        <f t="shared" ref="D8:Y8" si="0">SUM(D9,D46)</f>
        <v>31971</v>
      </c>
      <c r="E8" s="24">
        <f t="shared" si="0"/>
        <v>4244</v>
      </c>
      <c r="F8" s="24">
        <f t="shared" si="0"/>
        <v>2329</v>
      </c>
      <c r="G8" s="24">
        <f t="shared" si="0"/>
        <v>1915</v>
      </c>
      <c r="H8" s="24">
        <f t="shared" si="0"/>
        <v>27727</v>
      </c>
      <c r="I8" s="24">
        <f t="shared" si="0"/>
        <v>3615234</v>
      </c>
      <c r="J8" s="24">
        <f t="shared" si="0"/>
        <v>2367278</v>
      </c>
      <c r="K8" s="24">
        <f t="shared" si="0"/>
        <v>1566126</v>
      </c>
      <c r="L8" s="69">
        <f t="shared" si="0"/>
        <v>32009</v>
      </c>
      <c r="M8" s="24">
        <f t="shared" si="0"/>
        <v>4244</v>
      </c>
      <c r="N8" s="24">
        <f t="shared" si="0"/>
        <v>2329</v>
      </c>
      <c r="O8" s="24">
        <f t="shared" si="0"/>
        <v>1915</v>
      </c>
      <c r="P8" s="24">
        <f t="shared" si="0"/>
        <v>27765</v>
      </c>
      <c r="Q8" s="24">
        <f t="shared" si="0"/>
        <v>30640</v>
      </c>
      <c r="R8" s="24">
        <f t="shared" si="0"/>
        <v>3462941</v>
      </c>
      <c r="S8" s="69">
        <f t="shared" si="0"/>
        <v>4244</v>
      </c>
      <c r="T8" s="24">
        <f t="shared" si="0"/>
        <v>517979</v>
      </c>
      <c r="U8" s="69">
        <f t="shared" si="0"/>
        <v>3484</v>
      </c>
      <c r="V8" s="24">
        <f t="shared" si="0"/>
        <v>431581</v>
      </c>
      <c r="W8" s="69">
        <f t="shared" si="0"/>
        <v>1825</v>
      </c>
      <c r="X8" s="24">
        <f t="shared" si="0"/>
        <v>218599</v>
      </c>
      <c r="Y8" s="24">
        <f t="shared" si="0"/>
        <v>1950815</v>
      </c>
      <c r="Z8" s="109"/>
      <c r="AA8" s="109"/>
    </row>
    <row r="9" s="3" customFormat="1" ht="36" customHeight="1" spans="1:27">
      <c r="A9" s="25" t="s">
        <v>31</v>
      </c>
      <c r="B9" s="25"/>
      <c r="C9" s="25"/>
      <c r="D9" s="25">
        <f t="shared" ref="D9:Y9" si="1">SUM(D10:D45)</f>
        <v>11534</v>
      </c>
      <c r="E9" s="25">
        <f t="shared" si="1"/>
        <v>296</v>
      </c>
      <c r="F9" s="25">
        <f t="shared" si="1"/>
        <v>296</v>
      </c>
      <c r="G9" s="25">
        <f t="shared" si="1"/>
        <v>0</v>
      </c>
      <c r="H9" s="25">
        <f t="shared" si="1"/>
        <v>11238</v>
      </c>
      <c r="I9" s="25">
        <f t="shared" si="1"/>
        <v>1445425</v>
      </c>
      <c r="J9" s="25">
        <f t="shared" si="1"/>
        <v>991348</v>
      </c>
      <c r="K9" s="25">
        <f t="shared" si="1"/>
        <v>474123</v>
      </c>
      <c r="L9" s="69">
        <f t="shared" si="1"/>
        <v>11534</v>
      </c>
      <c r="M9" s="25">
        <f t="shared" si="1"/>
        <v>296</v>
      </c>
      <c r="N9" s="25">
        <f t="shared" si="1"/>
        <v>296</v>
      </c>
      <c r="O9" s="25">
        <f t="shared" si="1"/>
        <v>0</v>
      </c>
      <c r="P9" s="25">
        <f t="shared" si="1"/>
        <v>11238</v>
      </c>
      <c r="Q9" s="25">
        <f t="shared" si="1"/>
        <v>11434</v>
      </c>
      <c r="R9" s="25">
        <f t="shared" si="1"/>
        <v>1468326</v>
      </c>
      <c r="S9" s="69">
        <f t="shared" si="1"/>
        <v>296</v>
      </c>
      <c r="T9" s="25">
        <f t="shared" si="1"/>
        <v>32560</v>
      </c>
      <c r="U9" s="69">
        <f t="shared" si="1"/>
        <v>0</v>
      </c>
      <c r="V9" s="25">
        <f t="shared" si="1"/>
        <v>0</v>
      </c>
      <c r="W9" s="69">
        <f t="shared" si="1"/>
        <v>0</v>
      </c>
      <c r="X9" s="25">
        <f t="shared" si="1"/>
        <v>0</v>
      </c>
      <c r="Y9" s="25">
        <f t="shared" si="1"/>
        <v>679133</v>
      </c>
      <c r="Z9" s="109"/>
      <c r="AA9" s="109"/>
    </row>
    <row r="10" s="2" customFormat="1" ht="36" customHeight="1" spans="1:27">
      <c r="A10" s="26" t="s">
        <v>32</v>
      </c>
      <c r="B10" s="27" t="s">
        <v>33</v>
      </c>
      <c r="C10" s="26" t="s">
        <v>34</v>
      </c>
      <c r="D10" s="28">
        <v>315</v>
      </c>
      <c r="E10" s="28">
        <f t="shared" ref="E10:E38" si="2">SUM(F10:G10)</f>
        <v>0</v>
      </c>
      <c r="F10" s="29">
        <v>0</v>
      </c>
      <c r="G10" s="29">
        <v>0</v>
      </c>
      <c r="H10" s="30">
        <v>315</v>
      </c>
      <c r="I10" s="30">
        <v>40462</v>
      </c>
      <c r="J10" s="30">
        <v>30346</v>
      </c>
      <c r="K10" s="70">
        <v>12500</v>
      </c>
      <c r="L10" s="71">
        <f t="shared" ref="L10:L46" si="3">SUM(M10,P10)</f>
        <v>315</v>
      </c>
      <c r="M10" s="72">
        <f t="shared" ref="M10:M45" si="4">SUM(N10:O10)</f>
        <v>0</v>
      </c>
      <c r="N10" s="73">
        <v>0</v>
      </c>
      <c r="O10" s="73">
        <v>0</v>
      </c>
      <c r="P10" s="74">
        <v>315</v>
      </c>
      <c r="Q10" s="74">
        <v>315</v>
      </c>
      <c r="R10" s="74">
        <v>40462</v>
      </c>
      <c r="S10" s="100">
        <v>0</v>
      </c>
      <c r="T10" s="73">
        <v>0</v>
      </c>
      <c r="U10" s="100">
        <v>0</v>
      </c>
      <c r="V10" s="73">
        <v>0</v>
      </c>
      <c r="W10" s="100">
        <v>0</v>
      </c>
      <c r="X10" s="73">
        <v>0</v>
      </c>
      <c r="Y10" s="73">
        <v>12500</v>
      </c>
      <c r="Z10" s="110"/>
      <c r="AA10" s="110"/>
    </row>
    <row r="11" s="2" customFormat="1" ht="36" customHeight="1" spans="1:27">
      <c r="A11" s="26" t="s">
        <v>35</v>
      </c>
      <c r="B11" s="27" t="s">
        <v>33</v>
      </c>
      <c r="C11" s="26" t="s">
        <v>36</v>
      </c>
      <c r="D11" s="28">
        <v>1132</v>
      </c>
      <c r="E11" s="28">
        <f t="shared" si="2"/>
        <v>0</v>
      </c>
      <c r="F11" s="29">
        <v>0</v>
      </c>
      <c r="G11" s="29">
        <v>0</v>
      </c>
      <c r="H11" s="30">
        <v>1132</v>
      </c>
      <c r="I11" s="30">
        <v>143444</v>
      </c>
      <c r="J11" s="30">
        <v>107583</v>
      </c>
      <c r="K11" s="70">
        <v>55654</v>
      </c>
      <c r="L11" s="71">
        <f t="shared" si="3"/>
        <v>1132</v>
      </c>
      <c r="M11" s="72">
        <f t="shared" si="4"/>
        <v>0</v>
      </c>
      <c r="N11" s="73">
        <v>0</v>
      </c>
      <c r="O11" s="73">
        <v>0</v>
      </c>
      <c r="P11" s="75">
        <v>1132</v>
      </c>
      <c r="Q11" s="75">
        <v>1132</v>
      </c>
      <c r="R11" s="72">
        <v>143444</v>
      </c>
      <c r="S11" s="100">
        <v>0</v>
      </c>
      <c r="T11" s="73">
        <v>0</v>
      </c>
      <c r="U11" s="100">
        <v>0</v>
      </c>
      <c r="V11" s="73">
        <v>0</v>
      </c>
      <c r="W11" s="100">
        <v>0</v>
      </c>
      <c r="X11" s="73">
        <v>0</v>
      </c>
      <c r="Y11" s="73">
        <v>65654</v>
      </c>
      <c r="Z11" s="110"/>
      <c r="AA11" s="110"/>
    </row>
    <row r="12" s="2" customFormat="1" ht="36" customHeight="1" spans="1:27">
      <c r="A12" s="26" t="s">
        <v>37</v>
      </c>
      <c r="B12" s="27" t="s">
        <v>33</v>
      </c>
      <c r="C12" s="26" t="s">
        <v>38</v>
      </c>
      <c r="D12" s="28">
        <v>175</v>
      </c>
      <c r="E12" s="28">
        <f t="shared" si="2"/>
        <v>0</v>
      </c>
      <c r="F12" s="29">
        <v>0</v>
      </c>
      <c r="G12" s="29">
        <v>0</v>
      </c>
      <c r="H12" s="30">
        <v>175</v>
      </c>
      <c r="I12" s="30">
        <v>35203</v>
      </c>
      <c r="J12" s="30">
        <v>26402</v>
      </c>
      <c r="K12" s="70">
        <v>15841</v>
      </c>
      <c r="L12" s="71">
        <f t="shared" si="3"/>
        <v>175</v>
      </c>
      <c r="M12" s="72">
        <f t="shared" si="4"/>
        <v>0</v>
      </c>
      <c r="N12" s="73">
        <v>0</v>
      </c>
      <c r="O12" s="73">
        <v>0</v>
      </c>
      <c r="P12" s="75">
        <v>175</v>
      </c>
      <c r="Q12" s="75">
        <v>175</v>
      </c>
      <c r="R12" s="101">
        <v>35203</v>
      </c>
      <c r="S12" s="100">
        <v>0</v>
      </c>
      <c r="T12" s="73">
        <v>0</v>
      </c>
      <c r="U12" s="100">
        <v>0</v>
      </c>
      <c r="V12" s="73">
        <v>0</v>
      </c>
      <c r="W12" s="100">
        <v>0</v>
      </c>
      <c r="X12" s="73">
        <v>0</v>
      </c>
      <c r="Y12" s="73">
        <v>15841</v>
      </c>
      <c r="Z12" s="110"/>
      <c r="AA12" s="110"/>
    </row>
    <row r="13" s="2" customFormat="1" ht="36" customHeight="1" spans="1:27">
      <c r="A13" s="26" t="s">
        <v>39</v>
      </c>
      <c r="B13" s="27" t="s">
        <v>33</v>
      </c>
      <c r="C13" s="26" t="s">
        <v>40</v>
      </c>
      <c r="D13" s="28">
        <v>398</v>
      </c>
      <c r="E13" s="28">
        <f t="shared" si="2"/>
        <v>0</v>
      </c>
      <c r="F13" s="29">
        <v>0</v>
      </c>
      <c r="G13" s="29">
        <v>0</v>
      </c>
      <c r="H13" s="30">
        <v>398</v>
      </c>
      <c r="I13" s="30">
        <v>66720</v>
      </c>
      <c r="J13" s="30">
        <v>50040</v>
      </c>
      <c r="K13" s="70">
        <v>28000</v>
      </c>
      <c r="L13" s="71">
        <f t="shared" si="3"/>
        <v>398</v>
      </c>
      <c r="M13" s="72">
        <f t="shared" si="4"/>
        <v>0</v>
      </c>
      <c r="N13" s="75">
        <v>0</v>
      </c>
      <c r="O13" s="75">
        <v>0</v>
      </c>
      <c r="P13" s="75">
        <v>398</v>
      </c>
      <c r="Q13" s="74">
        <v>398</v>
      </c>
      <c r="R13" s="74">
        <v>66720</v>
      </c>
      <c r="S13" s="100">
        <v>0</v>
      </c>
      <c r="T13" s="75">
        <v>0</v>
      </c>
      <c r="U13" s="100">
        <v>0</v>
      </c>
      <c r="V13" s="75">
        <v>0</v>
      </c>
      <c r="W13" s="100">
        <v>0</v>
      </c>
      <c r="X13" s="75">
        <v>0</v>
      </c>
      <c r="Y13" s="75">
        <v>48000</v>
      </c>
      <c r="Z13" s="110"/>
      <c r="AA13" s="110"/>
    </row>
    <row r="14" s="2" customFormat="1" ht="36" customHeight="1" spans="1:27">
      <c r="A14" s="26" t="s">
        <v>41</v>
      </c>
      <c r="B14" s="27" t="s">
        <v>33</v>
      </c>
      <c r="C14" s="26" t="s">
        <v>42</v>
      </c>
      <c r="D14" s="28">
        <v>199</v>
      </c>
      <c r="E14" s="28">
        <f t="shared" si="2"/>
        <v>0</v>
      </c>
      <c r="F14" s="29">
        <v>0</v>
      </c>
      <c r="G14" s="29">
        <v>0</v>
      </c>
      <c r="H14" s="30">
        <v>199</v>
      </c>
      <c r="I14" s="30">
        <v>27749</v>
      </c>
      <c r="J14" s="30">
        <v>20811</v>
      </c>
      <c r="K14" s="70">
        <v>12110</v>
      </c>
      <c r="L14" s="71">
        <f t="shared" si="3"/>
        <v>199</v>
      </c>
      <c r="M14" s="72">
        <f t="shared" si="4"/>
        <v>0</v>
      </c>
      <c r="N14" s="73">
        <v>0</v>
      </c>
      <c r="O14" s="73">
        <v>0</v>
      </c>
      <c r="P14" s="75">
        <v>199</v>
      </c>
      <c r="Q14" s="75">
        <v>199</v>
      </c>
      <c r="R14" s="72">
        <v>27749</v>
      </c>
      <c r="S14" s="100">
        <v>0</v>
      </c>
      <c r="T14" s="73">
        <v>0</v>
      </c>
      <c r="U14" s="100">
        <v>0</v>
      </c>
      <c r="V14" s="73">
        <v>0</v>
      </c>
      <c r="W14" s="100">
        <v>0</v>
      </c>
      <c r="X14" s="73">
        <v>0</v>
      </c>
      <c r="Y14" s="73">
        <v>12110</v>
      </c>
      <c r="Z14" s="110"/>
      <c r="AA14" s="110"/>
    </row>
    <row r="15" s="2" customFormat="1" ht="36" customHeight="1" spans="1:27">
      <c r="A15" s="26" t="s">
        <v>43</v>
      </c>
      <c r="B15" s="27" t="s">
        <v>33</v>
      </c>
      <c r="C15" s="26" t="s">
        <v>44</v>
      </c>
      <c r="D15" s="28">
        <v>226</v>
      </c>
      <c r="E15" s="28">
        <f t="shared" si="2"/>
        <v>0</v>
      </c>
      <c r="F15" s="29">
        <v>0</v>
      </c>
      <c r="G15" s="29">
        <v>0</v>
      </c>
      <c r="H15" s="30">
        <v>226</v>
      </c>
      <c r="I15" s="30">
        <v>22256</v>
      </c>
      <c r="J15" s="30">
        <v>16692</v>
      </c>
      <c r="K15" s="70">
        <v>10015</v>
      </c>
      <c r="L15" s="71">
        <f t="shared" si="3"/>
        <v>226</v>
      </c>
      <c r="M15" s="72">
        <f t="shared" si="4"/>
        <v>0</v>
      </c>
      <c r="N15" s="73">
        <v>0</v>
      </c>
      <c r="O15" s="73">
        <v>0</v>
      </c>
      <c r="P15" s="75">
        <v>226</v>
      </c>
      <c r="Q15" s="75">
        <v>226</v>
      </c>
      <c r="R15" s="101">
        <v>22256</v>
      </c>
      <c r="S15" s="100">
        <v>0</v>
      </c>
      <c r="T15" s="73">
        <v>0</v>
      </c>
      <c r="U15" s="100">
        <v>0</v>
      </c>
      <c r="V15" s="73">
        <v>0</v>
      </c>
      <c r="W15" s="100">
        <v>0</v>
      </c>
      <c r="X15" s="73">
        <v>0</v>
      </c>
      <c r="Y15" s="73">
        <v>10015</v>
      </c>
      <c r="Z15" s="110"/>
      <c r="AA15" s="110"/>
    </row>
    <row r="16" s="2" customFormat="1" ht="36" customHeight="1" spans="1:27">
      <c r="A16" s="26" t="s">
        <v>45</v>
      </c>
      <c r="B16" s="27" t="s">
        <v>33</v>
      </c>
      <c r="C16" s="26" t="s">
        <v>46</v>
      </c>
      <c r="D16" s="28">
        <v>731</v>
      </c>
      <c r="E16" s="28">
        <f t="shared" si="2"/>
        <v>0</v>
      </c>
      <c r="F16" s="29">
        <v>0</v>
      </c>
      <c r="G16" s="29">
        <v>0</v>
      </c>
      <c r="H16" s="30">
        <v>731</v>
      </c>
      <c r="I16" s="30">
        <v>89445</v>
      </c>
      <c r="J16" s="30">
        <v>67083</v>
      </c>
      <c r="K16" s="70">
        <v>36000</v>
      </c>
      <c r="L16" s="71">
        <f t="shared" si="3"/>
        <v>731</v>
      </c>
      <c r="M16" s="72">
        <f t="shared" si="4"/>
        <v>0</v>
      </c>
      <c r="N16" s="73">
        <v>0</v>
      </c>
      <c r="O16" s="73">
        <v>0</v>
      </c>
      <c r="P16" s="75">
        <v>731</v>
      </c>
      <c r="Q16" s="75">
        <v>731</v>
      </c>
      <c r="R16" s="74">
        <v>89445</v>
      </c>
      <c r="S16" s="100">
        <v>0</v>
      </c>
      <c r="T16" s="73">
        <v>0</v>
      </c>
      <c r="U16" s="100">
        <v>0</v>
      </c>
      <c r="V16" s="73">
        <v>0</v>
      </c>
      <c r="W16" s="100">
        <v>0</v>
      </c>
      <c r="X16" s="73">
        <v>0</v>
      </c>
      <c r="Y16" s="73">
        <v>46000</v>
      </c>
      <c r="Z16" s="110"/>
      <c r="AA16" s="110"/>
    </row>
    <row r="17" s="2" customFormat="1" ht="36" customHeight="1" spans="1:27">
      <c r="A17" s="26" t="s">
        <v>47</v>
      </c>
      <c r="B17" s="27" t="s">
        <v>33</v>
      </c>
      <c r="C17" s="26" t="s">
        <v>48</v>
      </c>
      <c r="D17" s="28">
        <v>120</v>
      </c>
      <c r="E17" s="28">
        <f t="shared" si="2"/>
        <v>0</v>
      </c>
      <c r="F17" s="29">
        <v>0</v>
      </c>
      <c r="G17" s="29">
        <v>0</v>
      </c>
      <c r="H17" s="30">
        <v>120</v>
      </c>
      <c r="I17" s="30">
        <v>9784</v>
      </c>
      <c r="J17" s="30">
        <v>7338</v>
      </c>
      <c r="K17" s="70">
        <v>1041</v>
      </c>
      <c r="L17" s="71">
        <f t="shared" si="3"/>
        <v>120</v>
      </c>
      <c r="M17" s="72">
        <f t="shared" si="4"/>
        <v>0</v>
      </c>
      <c r="N17" s="73">
        <v>0</v>
      </c>
      <c r="O17" s="73">
        <v>0</v>
      </c>
      <c r="P17" s="75">
        <v>120</v>
      </c>
      <c r="Q17" s="75">
        <v>120</v>
      </c>
      <c r="R17" s="74">
        <v>9784</v>
      </c>
      <c r="S17" s="100">
        <v>0</v>
      </c>
      <c r="T17" s="73">
        <v>0</v>
      </c>
      <c r="U17" s="100">
        <v>0</v>
      </c>
      <c r="V17" s="73">
        <v>0</v>
      </c>
      <c r="W17" s="100">
        <v>0</v>
      </c>
      <c r="X17" s="73">
        <v>0</v>
      </c>
      <c r="Y17" s="73">
        <v>1041</v>
      </c>
      <c r="Z17" s="110"/>
      <c r="AA17" s="110"/>
    </row>
    <row r="18" s="2" customFormat="1" ht="36" customHeight="1" spans="1:27">
      <c r="A18" s="26" t="s">
        <v>49</v>
      </c>
      <c r="B18" s="27" t="s">
        <v>33</v>
      </c>
      <c r="C18" s="26" t="s">
        <v>50</v>
      </c>
      <c r="D18" s="28">
        <v>355</v>
      </c>
      <c r="E18" s="28">
        <f t="shared" si="2"/>
        <v>0</v>
      </c>
      <c r="F18" s="29">
        <v>0</v>
      </c>
      <c r="G18" s="29">
        <v>0</v>
      </c>
      <c r="H18" s="30">
        <v>355</v>
      </c>
      <c r="I18" s="30">
        <v>106760</v>
      </c>
      <c r="J18" s="30">
        <v>80070</v>
      </c>
      <c r="K18" s="70">
        <v>44117</v>
      </c>
      <c r="L18" s="71">
        <f t="shared" si="3"/>
        <v>355</v>
      </c>
      <c r="M18" s="72">
        <f t="shared" si="4"/>
        <v>0</v>
      </c>
      <c r="N18" s="73">
        <v>0</v>
      </c>
      <c r="O18" s="73">
        <v>0</v>
      </c>
      <c r="P18" s="75">
        <v>355</v>
      </c>
      <c r="Q18" s="75">
        <v>355</v>
      </c>
      <c r="R18" s="72">
        <v>106760</v>
      </c>
      <c r="S18" s="100">
        <v>0</v>
      </c>
      <c r="T18" s="73">
        <v>0</v>
      </c>
      <c r="U18" s="100">
        <v>0</v>
      </c>
      <c r="V18" s="73">
        <v>0</v>
      </c>
      <c r="W18" s="100">
        <v>0</v>
      </c>
      <c r="X18" s="73">
        <v>0</v>
      </c>
      <c r="Y18" s="73">
        <v>44117</v>
      </c>
      <c r="Z18" s="110"/>
      <c r="AA18" s="110"/>
    </row>
    <row r="19" s="2" customFormat="1" ht="36" customHeight="1" spans="1:27">
      <c r="A19" s="26" t="s">
        <v>51</v>
      </c>
      <c r="B19" s="27" t="s">
        <v>33</v>
      </c>
      <c r="C19" s="26" t="s">
        <v>52</v>
      </c>
      <c r="D19" s="28">
        <v>195</v>
      </c>
      <c r="E19" s="28">
        <f t="shared" si="2"/>
        <v>0</v>
      </c>
      <c r="F19" s="29">
        <v>0</v>
      </c>
      <c r="G19" s="29">
        <v>0</v>
      </c>
      <c r="H19" s="30">
        <v>195</v>
      </c>
      <c r="I19" s="30">
        <v>38048</v>
      </c>
      <c r="J19" s="30">
        <v>28536</v>
      </c>
      <c r="K19" s="70">
        <v>17121</v>
      </c>
      <c r="L19" s="71">
        <f t="shared" si="3"/>
        <v>195</v>
      </c>
      <c r="M19" s="72">
        <f t="shared" si="4"/>
        <v>0</v>
      </c>
      <c r="N19" s="73">
        <v>0</v>
      </c>
      <c r="O19" s="73">
        <v>0</v>
      </c>
      <c r="P19" s="76">
        <v>195</v>
      </c>
      <c r="Q19" s="76">
        <v>195</v>
      </c>
      <c r="R19" s="76">
        <v>38048</v>
      </c>
      <c r="S19" s="100">
        <v>0</v>
      </c>
      <c r="T19" s="73">
        <v>0</v>
      </c>
      <c r="U19" s="100">
        <v>0</v>
      </c>
      <c r="V19" s="73">
        <v>0</v>
      </c>
      <c r="W19" s="100">
        <v>0</v>
      </c>
      <c r="X19" s="73">
        <v>0</v>
      </c>
      <c r="Y19" s="73">
        <v>17121</v>
      </c>
      <c r="Z19" s="110"/>
      <c r="AA19" s="110"/>
    </row>
    <row r="20" s="2" customFormat="1" ht="51" customHeight="1" spans="1:27">
      <c r="A20" s="31" t="s">
        <v>53</v>
      </c>
      <c r="B20" s="32" t="s">
        <v>33</v>
      </c>
      <c r="C20" s="31" t="s">
        <v>54</v>
      </c>
      <c r="D20" s="28">
        <v>98</v>
      </c>
      <c r="E20" s="28">
        <f t="shared" si="2"/>
        <v>0</v>
      </c>
      <c r="F20" s="29">
        <v>0</v>
      </c>
      <c r="G20" s="29">
        <v>0</v>
      </c>
      <c r="H20" s="30">
        <v>98</v>
      </c>
      <c r="I20" s="30">
        <v>49068</v>
      </c>
      <c r="J20" s="30">
        <v>36801</v>
      </c>
      <c r="K20" s="70">
        <v>2132</v>
      </c>
      <c r="L20" s="71">
        <f t="shared" si="3"/>
        <v>98</v>
      </c>
      <c r="M20" s="72">
        <f t="shared" si="4"/>
        <v>0</v>
      </c>
      <c r="N20" s="73">
        <v>0</v>
      </c>
      <c r="O20" s="73">
        <v>0</v>
      </c>
      <c r="P20" s="75">
        <v>98</v>
      </c>
      <c r="Q20" s="75">
        <v>98</v>
      </c>
      <c r="R20" s="74">
        <v>49068</v>
      </c>
      <c r="S20" s="100">
        <v>0</v>
      </c>
      <c r="T20" s="73">
        <v>0</v>
      </c>
      <c r="U20" s="100">
        <v>0</v>
      </c>
      <c r="V20" s="73">
        <v>0</v>
      </c>
      <c r="W20" s="100">
        <v>0</v>
      </c>
      <c r="X20" s="73">
        <v>0</v>
      </c>
      <c r="Y20" s="73">
        <v>2132</v>
      </c>
      <c r="Z20" s="110"/>
      <c r="AA20" s="110"/>
    </row>
    <row r="21" s="2" customFormat="1" ht="36" customHeight="1" spans="1:27">
      <c r="A21" s="26" t="s">
        <v>55</v>
      </c>
      <c r="B21" s="27" t="s">
        <v>33</v>
      </c>
      <c r="C21" s="26" t="s">
        <v>56</v>
      </c>
      <c r="D21" s="28">
        <v>950</v>
      </c>
      <c r="E21" s="28">
        <f t="shared" si="2"/>
        <v>0</v>
      </c>
      <c r="F21" s="29">
        <v>0</v>
      </c>
      <c r="G21" s="29">
        <v>0</v>
      </c>
      <c r="H21" s="30">
        <v>950</v>
      </c>
      <c r="I21" s="30">
        <v>107384</v>
      </c>
      <c r="J21" s="30">
        <v>80538</v>
      </c>
      <c r="K21" s="70">
        <v>39319</v>
      </c>
      <c r="L21" s="71">
        <f t="shared" si="3"/>
        <v>950</v>
      </c>
      <c r="M21" s="72">
        <f t="shared" si="4"/>
        <v>0</v>
      </c>
      <c r="N21" s="73">
        <v>0</v>
      </c>
      <c r="O21" s="73">
        <v>0</v>
      </c>
      <c r="P21" s="75">
        <v>950</v>
      </c>
      <c r="Q21" s="75">
        <v>950</v>
      </c>
      <c r="R21" s="74">
        <v>107384</v>
      </c>
      <c r="S21" s="100">
        <v>0</v>
      </c>
      <c r="T21" s="73">
        <v>0</v>
      </c>
      <c r="U21" s="100">
        <v>0</v>
      </c>
      <c r="V21" s="73">
        <v>0</v>
      </c>
      <c r="W21" s="100">
        <v>0</v>
      </c>
      <c r="X21" s="73">
        <v>0</v>
      </c>
      <c r="Y21" s="73">
        <v>39319</v>
      </c>
      <c r="Z21" s="110"/>
      <c r="AA21" s="110"/>
    </row>
    <row r="22" s="2" customFormat="1" ht="36" customHeight="1" spans="1:27">
      <c r="A22" s="26" t="s">
        <v>57</v>
      </c>
      <c r="B22" s="27" t="s">
        <v>33</v>
      </c>
      <c r="C22" s="26" t="s">
        <v>58</v>
      </c>
      <c r="D22" s="28">
        <v>292</v>
      </c>
      <c r="E22" s="28">
        <f t="shared" si="2"/>
        <v>0</v>
      </c>
      <c r="F22" s="29">
        <v>0</v>
      </c>
      <c r="G22" s="29">
        <v>0</v>
      </c>
      <c r="H22" s="30">
        <v>292</v>
      </c>
      <c r="I22" s="30">
        <v>55731</v>
      </c>
      <c r="J22" s="30">
        <v>41798</v>
      </c>
      <c r="K22" s="70">
        <v>14800</v>
      </c>
      <c r="L22" s="71">
        <f t="shared" si="3"/>
        <v>292</v>
      </c>
      <c r="M22" s="72">
        <f t="shared" si="4"/>
        <v>0</v>
      </c>
      <c r="N22" s="73">
        <v>0</v>
      </c>
      <c r="O22" s="73">
        <v>0</v>
      </c>
      <c r="P22" s="75">
        <v>292</v>
      </c>
      <c r="Q22" s="75">
        <v>292</v>
      </c>
      <c r="R22" s="74">
        <v>55731</v>
      </c>
      <c r="S22" s="100">
        <v>0</v>
      </c>
      <c r="T22" s="73">
        <v>0</v>
      </c>
      <c r="U22" s="100">
        <v>0</v>
      </c>
      <c r="V22" s="73">
        <v>0</v>
      </c>
      <c r="W22" s="100">
        <v>0</v>
      </c>
      <c r="X22" s="73">
        <v>0</v>
      </c>
      <c r="Y22" s="73">
        <v>14800</v>
      </c>
      <c r="Z22" s="110"/>
      <c r="AA22" s="110"/>
    </row>
    <row r="23" s="2" customFormat="1" ht="54" customHeight="1" spans="1:27">
      <c r="A23" s="31" t="s">
        <v>59</v>
      </c>
      <c r="B23" s="32" t="s">
        <v>33</v>
      </c>
      <c r="C23" s="31" t="s">
        <v>60</v>
      </c>
      <c r="D23" s="28">
        <v>83</v>
      </c>
      <c r="E23" s="28">
        <f t="shared" si="2"/>
        <v>0</v>
      </c>
      <c r="F23" s="29">
        <v>0</v>
      </c>
      <c r="G23" s="29">
        <v>0</v>
      </c>
      <c r="H23" s="30">
        <v>83</v>
      </c>
      <c r="I23" s="30">
        <v>11188</v>
      </c>
      <c r="J23" s="30">
        <v>8392</v>
      </c>
      <c r="K23" s="70">
        <v>1500</v>
      </c>
      <c r="L23" s="71">
        <f t="shared" si="3"/>
        <v>83</v>
      </c>
      <c r="M23" s="72">
        <f t="shared" si="4"/>
        <v>0</v>
      </c>
      <c r="N23" s="73">
        <v>0</v>
      </c>
      <c r="O23" s="73">
        <v>0</v>
      </c>
      <c r="P23" s="75">
        <v>83</v>
      </c>
      <c r="Q23" s="75">
        <v>83</v>
      </c>
      <c r="R23" s="72">
        <v>11188</v>
      </c>
      <c r="S23" s="100">
        <v>0</v>
      </c>
      <c r="T23" s="73">
        <v>0</v>
      </c>
      <c r="U23" s="100">
        <v>0</v>
      </c>
      <c r="V23" s="73">
        <v>0</v>
      </c>
      <c r="W23" s="100">
        <v>0</v>
      </c>
      <c r="X23" s="73">
        <v>0</v>
      </c>
      <c r="Y23" s="73">
        <v>1500</v>
      </c>
      <c r="Z23" s="110"/>
      <c r="AA23" s="110"/>
    </row>
    <row r="24" s="2" customFormat="1" ht="36" customHeight="1" spans="1:27">
      <c r="A24" s="26" t="s">
        <v>61</v>
      </c>
      <c r="B24" s="27" t="s">
        <v>62</v>
      </c>
      <c r="C24" s="33" t="s">
        <v>63</v>
      </c>
      <c r="D24" s="28">
        <v>161</v>
      </c>
      <c r="E24" s="28">
        <f t="shared" si="2"/>
        <v>0</v>
      </c>
      <c r="F24" s="29">
        <v>0</v>
      </c>
      <c r="G24" s="29">
        <v>0</v>
      </c>
      <c r="H24" s="29">
        <v>161</v>
      </c>
      <c r="I24" s="29">
        <v>31073</v>
      </c>
      <c r="J24" s="29">
        <v>16100</v>
      </c>
      <c r="K24" s="70">
        <v>2056</v>
      </c>
      <c r="L24" s="71">
        <f t="shared" si="3"/>
        <v>161</v>
      </c>
      <c r="M24" s="72">
        <f t="shared" si="4"/>
        <v>0</v>
      </c>
      <c r="N24" s="77">
        <v>0</v>
      </c>
      <c r="O24" s="77">
        <v>0</v>
      </c>
      <c r="P24" s="75">
        <v>161</v>
      </c>
      <c r="Q24" s="77">
        <v>161</v>
      </c>
      <c r="R24" s="77">
        <v>31073</v>
      </c>
      <c r="S24" s="100">
        <v>0</v>
      </c>
      <c r="T24" s="75">
        <v>0</v>
      </c>
      <c r="U24" s="100">
        <v>0</v>
      </c>
      <c r="V24" s="75">
        <v>0</v>
      </c>
      <c r="W24" s="100">
        <v>0</v>
      </c>
      <c r="X24" s="102">
        <v>0</v>
      </c>
      <c r="Y24" s="102">
        <v>2056</v>
      </c>
      <c r="Z24" s="110"/>
      <c r="AA24" s="110"/>
    </row>
    <row r="25" s="2" customFormat="1" ht="36" customHeight="1" spans="1:27">
      <c r="A25" s="34" t="s">
        <v>64</v>
      </c>
      <c r="B25" s="27" t="s">
        <v>65</v>
      </c>
      <c r="C25" s="33" t="s">
        <v>66</v>
      </c>
      <c r="D25" s="28">
        <v>49</v>
      </c>
      <c r="E25" s="28">
        <f t="shared" si="2"/>
        <v>0</v>
      </c>
      <c r="F25" s="29">
        <v>0</v>
      </c>
      <c r="G25" s="29">
        <v>0</v>
      </c>
      <c r="H25" s="35">
        <v>49</v>
      </c>
      <c r="I25" s="30">
        <v>8820</v>
      </c>
      <c r="J25" s="30">
        <v>4900</v>
      </c>
      <c r="K25" s="70">
        <v>1902</v>
      </c>
      <c r="L25" s="71">
        <f t="shared" si="3"/>
        <v>49</v>
      </c>
      <c r="M25" s="72">
        <f t="shared" si="4"/>
        <v>0</v>
      </c>
      <c r="N25" s="75">
        <v>0</v>
      </c>
      <c r="O25" s="75">
        <v>0</v>
      </c>
      <c r="P25" s="75">
        <v>49</v>
      </c>
      <c r="Q25" s="75">
        <v>49</v>
      </c>
      <c r="R25" s="75">
        <v>8820</v>
      </c>
      <c r="S25" s="100">
        <v>0</v>
      </c>
      <c r="T25" s="75">
        <v>0</v>
      </c>
      <c r="U25" s="100">
        <v>0</v>
      </c>
      <c r="V25" s="75">
        <v>0</v>
      </c>
      <c r="W25" s="100">
        <v>0</v>
      </c>
      <c r="X25" s="102">
        <v>0</v>
      </c>
      <c r="Y25" s="102">
        <v>1902</v>
      </c>
      <c r="Z25" s="110"/>
      <c r="AA25" s="110"/>
    </row>
    <row r="26" s="2" customFormat="1" ht="36" customHeight="1" spans="1:27">
      <c r="A26" s="26" t="s">
        <v>67</v>
      </c>
      <c r="B26" s="27" t="s">
        <v>68</v>
      </c>
      <c r="C26" s="36" t="s">
        <v>69</v>
      </c>
      <c r="D26" s="28">
        <v>98</v>
      </c>
      <c r="E26" s="28">
        <f t="shared" si="2"/>
        <v>98</v>
      </c>
      <c r="F26" s="29">
        <v>98</v>
      </c>
      <c r="G26" s="29">
        <v>0</v>
      </c>
      <c r="H26" s="29">
        <v>0</v>
      </c>
      <c r="I26" s="29">
        <v>8428</v>
      </c>
      <c r="J26" s="29">
        <v>2320</v>
      </c>
      <c r="K26" s="78">
        <v>1856</v>
      </c>
      <c r="L26" s="71">
        <f t="shared" si="3"/>
        <v>98</v>
      </c>
      <c r="M26" s="72">
        <v>98</v>
      </c>
      <c r="N26" s="79">
        <v>98</v>
      </c>
      <c r="O26" s="79">
        <v>0</v>
      </c>
      <c r="P26" s="79">
        <v>0</v>
      </c>
      <c r="Q26" s="79">
        <v>98</v>
      </c>
      <c r="R26" s="79">
        <v>8428</v>
      </c>
      <c r="S26" s="100">
        <v>98</v>
      </c>
      <c r="T26" s="79">
        <v>10780</v>
      </c>
      <c r="U26" s="100">
        <v>0</v>
      </c>
      <c r="V26" s="79">
        <v>0</v>
      </c>
      <c r="W26" s="100">
        <v>0</v>
      </c>
      <c r="X26" s="79">
        <v>0</v>
      </c>
      <c r="Y26" s="79">
        <v>518</v>
      </c>
      <c r="Z26" s="111"/>
      <c r="AA26" s="111"/>
    </row>
    <row r="27" s="2" customFormat="1" ht="36" customHeight="1" spans="1:27">
      <c r="A27" s="26" t="s">
        <v>70</v>
      </c>
      <c r="B27" s="27" t="s">
        <v>68</v>
      </c>
      <c r="C27" s="36" t="s">
        <v>71</v>
      </c>
      <c r="D27" s="28">
        <v>290</v>
      </c>
      <c r="E27" s="28">
        <f t="shared" si="2"/>
        <v>100</v>
      </c>
      <c r="F27" s="29">
        <v>100</v>
      </c>
      <c r="G27" s="29">
        <v>0</v>
      </c>
      <c r="H27" s="29">
        <v>190</v>
      </c>
      <c r="I27" s="29">
        <v>24070</v>
      </c>
      <c r="J27" s="29">
        <v>6740</v>
      </c>
      <c r="K27" s="78">
        <v>4718</v>
      </c>
      <c r="L27" s="71">
        <f t="shared" si="3"/>
        <v>290</v>
      </c>
      <c r="M27" s="72">
        <v>100</v>
      </c>
      <c r="N27" s="79">
        <v>100</v>
      </c>
      <c r="O27" s="79">
        <v>0</v>
      </c>
      <c r="P27" s="79">
        <v>190</v>
      </c>
      <c r="Q27" s="79">
        <v>190</v>
      </c>
      <c r="R27" s="79">
        <v>24070</v>
      </c>
      <c r="S27" s="100">
        <v>100</v>
      </c>
      <c r="T27" s="79">
        <v>11000</v>
      </c>
      <c r="U27" s="103">
        <v>0</v>
      </c>
      <c r="V27" s="79">
        <v>0</v>
      </c>
      <c r="W27" s="103">
        <v>0</v>
      </c>
      <c r="X27" s="79">
        <v>0</v>
      </c>
      <c r="Y27" s="79">
        <v>4915</v>
      </c>
      <c r="Z27" s="111"/>
      <c r="AA27" s="111"/>
    </row>
    <row r="28" s="2" customFormat="1" ht="36" customHeight="1" spans="1:27">
      <c r="A28" s="26" t="s">
        <v>72</v>
      </c>
      <c r="B28" s="27" t="s">
        <v>73</v>
      </c>
      <c r="C28" s="36" t="s">
        <v>74</v>
      </c>
      <c r="D28" s="28">
        <v>102</v>
      </c>
      <c r="E28" s="28">
        <f t="shared" si="2"/>
        <v>0</v>
      </c>
      <c r="F28" s="29">
        <v>0</v>
      </c>
      <c r="G28" s="29">
        <v>0</v>
      </c>
      <c r="H28" s="29">
        <v>102</v>
      </c>
      <c r="I28" s="29">
        <v>6224</v>
      </c>
      <c r="J28" s="29">
        <v>1061</v>
      </c>
      <c r="K28" s="78">
        <v>1061</v>
      </c>
      <c r="L28" s="71">
        <f t="shared" si="3"/>
        <v>102</v>
      </c>
      <c r="M28" s="72">
        <v>0</v>
      </c>
      <c r="N28" s="79">
        <v>0</v>
      </c>
      <c r="O28" s="79">
        <v>0</v>
      </c>
      <c r="P28" s="79">
        <v>102</v>
      </c>
      <c r="Q28" s="79">
        <v>102</v>
      </c>
      <c r="R28" s="79">
        <v>6224</v>
      </c>
      <c r="S28" s="103">
        <v>0</v>
      </c>
      <c r="T28" s="79">
        <v>0</v>
      </c>
      <c r="U28" s="103">
        <v>0</v>
      </c>
      <c r="V28" s="79">
        <v>0</v>
      </c>
      <c r="W28" s="103">
        <v>0</v>
      </c>
      <c r="X28" s="79">
        <v>0</v>
      </c>
      <c r="Y28" s="79">
        <v>1061</v>
      </c>
      <c r="Z28" s="111"/>
      <c r="AA28" s="111"/>
    </row>
    <row r="29" s="2" customFormat="1" ht="36" customHeight="1" spans="1:27">
      <c r="A29" s="26" t="s">
        <v>75</v>
      </c>
      <c r="B29" s="37" t="s">
        <v>76</v>
      </c>
      <c r="C29" s="36" t="s">
        <v>77</v>
      </c>
      <c r="D29" s="28">
        <v>155</v>
      </c>
      <c r="E29" s="28">
        <f t="shared" si="2"/>
        <v>0</v>
      </c>
      <c r="F29" s="29">
        <v>0</v>
      </c>
      <c r="G29" s="29">
        <v>0</v>
      </c>
      <c r="H29" s="29">
        <v>155</v>
      </c>
      <c r="I29" s="29">
        <v>14312</v>
      </c>
      <c r="J29" s="29">
        <v>1660</v>
      </c>
      <c r="K29" s="78">
        <v>1660</v>
      </c>
      <c r="L29" s="71">
        <f t="shared" si="3"/>
        <v>155</v>
      </c>
      <c r="M29" s="72">
        <v>0</v>
      </c>
      <c r="N29" s="79">
        <v>0</v>
      </c>
      <c r="O29" s="79">
        <v>0</v>
      </c>
      <c r="P29" s="79">
        <v>155</v>
      </c>
      <c r="Q29" s="79">
        <v>155</v>
      </c>
      <c r="R29" s="79">
        <v>14312</v>
      </c>
      <c r="S29" s="103">
        <v>0</v>
      </c>
      <c r="T29" s="79">
        <v>0</v>
      </c>
      <c r="U29" s="103">
        <v>0</v>
      </c>
      <c r="V29" s="79">
        <v>0</v>
      </c>
      <c r="W29" s="103">
        <v>0</v>
      </c>
      <c r="X29" s="79">
        <v>0</v>
      </c>
      <c r="Y29" s="79">
        <v>1660</v>
      </c>
      <c r="Z29" s="111"/>
      <c r="AA29" s="111"/>
    </row>
    <row r="30" s="2" customFormat="1" ht="36" customHeight="1" spans="1:27">
      <c r="A30" s="26" t="s">
        <v>78</v>
      </c>
      <c r="B30" s="37" t="s">
        <v>76</v>
      </c>
      <c r="C30" s="36" t="s">
        <v>79</v>
      </c>
      <c r="D30" s="28">
        <v>150</v>
      </c>
      <c r="E30" s="28">
        <f t="shared" si="2"/>
        <v>0</v>
      </c>
      <c r="F30" s="29">
        <v>0</v>
      </c>
      <c r="G30" s="29">
        <v>0</v>
      </c>
      <c r="H30" s="29">
        <v>150</v>
      </c>
      <c r="I30" s="29">
        <v>13350</v>
      </c>
      <c r="J30" s="29">
        <v>1579</v>
      </c>
      <c r="K30" s="80">
        <v>1579</v>
      </c>
      <c r="L30" s="71">
        <f t="shared" si="3"/>
        <v>150</v>
      </c>
      <c r="M30" s="72">
        <v>0</v>
      </c>
      <c r="N30" s="79">
        <v>0</v>
      </c>
      <c r="O30" s="79">
        <v>0</v>
      </c>
      <c r="P30" s="79">
        <v>150</v>
      </c>
      <c r="Q30" s="79">
        <v>150</v>
      </c>
      <c r="R30" s="79">
        <v>13350</v>
      </c>
      <c r="S30" s="103">
        <v>0</v>
      </c>
      <c r="T30" s="79">
        <v>0</v>
      </c>
      <c r="U30" s="103">
        <v>0</v>
      </c>
      <c r="V30" s="79">
        <v>0</v>
      </c>
      <c r="W30" s="103">
        <v>0</v>
      </c>
      <c r="X30" s="79">
        <v>0</v>
      </c>
      <c r="Y30" s="79">
        <v>1579</v>
      </c>
      <c r="Z30" s="111"/>
      <c r="AA30" s="111"/>
    </row>
    <row r="31" s="2" customFormat="1" ht="36" customHeight="1" spans="1:27">
      <c r="A31" s="26" t="s">
        <v>80</v>
      </c>
      <c r="B31" s="27" t="s">
        <v>81</v>
      </c>
      <c r="C31" s="36" t="s">
        <v>82</v>
      </c>
      <c r="D31" s="28">
        <v>168</v>
      </c>
      <c r="E31" s="28">
        <f t="shared" si="2"/>
        <v>0</v>
      </c>
      <c r="F31" s="29">
        <v>0</v>
      </c>
      <c r="G31" s="29">
        <v>0</v>
      </c>
      <c r="H31" s="38">
        <v>168</v>
      </c>
      <c r="I31" s="29">
        <v>11320</v>
      </c>
      <c r="J31" s="40">
        <v>1350</v>
      </c>
      <c r="K31" s="28">
        <v>1350</v>
      </c>
      <c r="L31" s="71">
        <f t="shared" si="3"/>
        <v>168</v>
      </c>
      <c r="M31" s="72">
        <v>0</v>
      </c>
      <c r="N31" s="79">
        <v>0</v>
      </c>
      <c r="O31" s="79">
        <v>0</v>
      </c>
      <c r="P31" s="79">
        <v>168</v>
      </c>
      <c r="Q31" s="79">
        <v>168</v>
      </c>
      <c r="R31" s="79">
        <v>11320</v>
      </c>
      <c r="S31" s="103">
        <v>0</v>
      </c>
      <c r="T31" s="79">
        <v>0</v>
      </c>
      <c r="U31" s="103">
        <v>0</v>
      </c>
      <c r="V31" s="79">
        <v>0</v>
      </c>
      <c r="W31" s="103">
        <v>0</v>
      </c>
      <c r="X31" s="79">
        <v>0</v>
      </c>
      <c r="Y31" s="79">
        <v>1350</v>
      </c>
      <c r="Z31" s="111"/>
      <c r="AA31" s="111"/>
    </row>
    <row r="32" s="2" customFormat="1" ht="36" customHeight="1" spans="1:27">
      <c r="A32" s="26" t="s">
        <v>83</v>
      </c>
      <c r="B32" s="27" t="s">
        <v>81</v>
      </c>
      <c r="C32" s="36" t="s">
        <v>84</v>
      </c>
      <c r="D32" s="28">
        <v>242</v>
      </c>
      <c r="E32" s="28">
        <f t="shared" si="2"/>
        <v>0</v>
      </c>
      <c r="F32" s="29">
        <v>0</v>
      </c>
      <c r="G32" s="29">
        <v>0</v>
      </c>
      <c r="H32" s="38">
        <v>242</v>
      </c>
      <c r="I32" s="29">
        <v>20602</v>
      </c>
      <c r="J32" s="40">
        <v>2350</v>
      </c>
      <c r="K32" s="78">
        <v>2350</v>
      </c>
      <c r="L32" s="71">
        <f t="shared" si="3"/>
        <v>242</v>
      </c>
      <c r="M32" s="72">
        <v>0</v>
      </c>
      <c r="N32" s="79">
        <v>0</v>
      </c>
      <c r="O32" s="79">
        <v>0</v>
      </c>
      <c r="P32" s="79">
        <v>242</v>
      </c>
      <c r="Q32" s="79">
        <v>242</v>
      </c>
      <c r="R32" s="79">
        <v>20602</v>
      </c>
      <c r="S32" s="103">
        <v>0</v>
      </c>
      <c r="T32" s="79">
        <v>0</v>
      </c>
      <c r="U32" s="103">
        <v>0</v>
      </c>
      <c r="V32" s="79">
        <v>0</v>
      </c>
      <c r="W32" s="103">
        <v>0</v>
      </c>
      <c r="X32" s="79">
        <v>0</v>
      </c>
      <c r="Y32" s="79">
        <v>2350</v>
      </c>
      <c r="Z32" s="111"/>
      <c r="AA32" s="111"/>
    </row>
    <row r="33" s="2" customFormat="1" ht="36" customHeight="1" spans="1:27">
      <c r="A33" s="26" t="s">
        <v>85</v>
      </c>
      <c r="B33" s="27" t="s">
        <v>81</v>
      </c>
      <c r="C33" s="36" t="s">
        <v>86</v>
      </c>
      <c r="D33" s="28">
        <v>215</v>
      </c>
      <c r="E33" s="28">
        <f t="shared" si="2"/>
        <v>0</v>
      </c>
      <c r="F33" s="29">
        <v>0</v>
      </c>
      <c r="G33" s="29">
        <v>0</v>
      </c>
      <c r="H33" s="38">
        <v>215</v>
      </c>
      <c r="I33" s="29">
        <v>16653</v>
      </c>
      <c r="J33" s="29">
        <v>1930</v>
      </c>
      <c r="K33" s="80">
        <v>1930</v>
      </c>
      <c r="L33" s="71">
        <f t="shared" si="3"/>
        <v>215</v>
      </c>
      <c r="M33" s="72">
        <v>0</v>
      </c>
      <c r="N33" s="79">
        <v>0</v>
      </c>
      <c r="O33" s="79">
        <v>0</v>
      </c>
      <c r="P33" s="79">
        <v>215</v>
      </c>
      <c r="Q33" s="79">
        <v>215</v>
      </c>
      <c r="R33" s="79">
        <v>16653</v>
      </c>
      <c r="S33" s="103">
        <v>0</v>
      </c>
      <c r="T33" s="79">
        <v>0</v>
      </c>
      <c r="U33" s="103">
        <v>0</v>
      </c>
      <c r="V33" s="79">
        <v>0</v>
      </c>
      <c r="W33" s="103">
        <v>0</v>
      </c>
      <c r="X33" s="79">
        <v>0</v>
      </c>
      <c r="Y33" s="79">
        <v>1930</v>
      </c>
      <c r="Z33" s="111"/>
      <c r="AA33" s="111"/>
    </row>
    <row r="34" s="2" customFormat="1" ht="36" customHeight="1" spans="1:27">
      <c r="A34" s="26" t="s">
        <v>87</v>
      </c>
      <c r="B34" s="39" t="s">
        <v>88</v>
      </c>
      <c r="C34" s="36" t="s">
        <v>89</v>
      </c>
      <c r="D34" s="28">
        <v>186</v>
      </c>
      <c r="E34" s="28">
        <f t="shared" si="2"/>
        <v>0</v>
      </c>
      <c r="F34" s="29">
        <v>0</v>
      </c>
      <c r="G34" s="29">
        <v>0</v>
      </c>
      <c r="H34" s="29">
        <v>186</v>
      </c>
      <c r="I34" s="29">
        <v>8100</v>
      </c>
      <c r="J34" s="40">
        <v>1458</v>
      </c>
      <c r="K34" s="28">
        <v>1458</v>
      </c>
      <c r="L34" s="71">
        <f t="shared" si="3"/>
        <v>186</v>
      </c>
      <c r="M34" s="72">
        <v>0</v>
      </c>
      <c r="N34" s="79">
        <v>0</v>
      </c>
      <c r="O34" s="79">
        <v>0</v>
      </c>
      <c r="P34" s="79">
        <v>186</v>
      </c>
      <c r="Q34" s="79">
        <v>186</v>
      </c>
      <c r="R34" s="79">
        <v>8100</v>
      </c>
      <c r="S34" s="103">
        <v>0</v>
      </c>
      <c r="T34" s="79">
        <v>0</v>
      </c>
      <c r="U34" s="103">
        <v>0</v>
      </c>
      <c r="V34" s="79">
        <v>0</v>
      </c>
      <c r="W34" s="103">
        <v>0</v>
      </c>
      <c r="X34" s="79">
        <v>0</v>
      </c>
      <c r="Y34" s="79">
        <v>1458</v>
      </c>
      <c r="Z34" s="111"/>
      <c r="AA34" s="111"/>
    </row>
    <row r="35" s="2" customFormat="1" ht="36" customHeight="1" spans="1:27">
      <c r="A35" s="26" t="s">
        <v>90</v>
      </c>
      <c r="B35" s="27" t="s">
        <v>68</v>
      </c>
      <c r="C35" s="36" t="s">
        <v>91</v>
      </c>
      <c r="D35" s="28">
        <v>98</v>
      </c>
      <c r="E35" s="28">
        <f t="shared" si="2"/>
        <v>98</v>
      </c>
      <c r="F35" s="29">
        <v>98</v>
      </c>
      <c r="G35" s="29">
        <v>0</v>
      </c>
      <c r="H35" s="40">
        <v>0</v>
      </c>
      <c r="I35" s="40">
        <v>8232</v>
      </c>
      <c r="J35" s="40">
        <v>2305</v>
      </c>
      <c r="K35" s="28">
        <v>1383</v>
      </c>
      <c r="L35" s="71">
        <f t="shared" si="3"/>
        <v>98</v>
      </c>
      <c r="M35" s="72">
        <v>98</v>
      </c>
      <c r="N35" s="79">
        <v>98</v>
      </c>
      <c r="O35" s="79">
        <v>0</v>
      </c>
      <c r="P35" s="79">
        <v>0</v>
      </c>
      <c r="Q35" s="79">
        <v>98</v>
      </c>
      <c r="R35" s="79">
        <v>8232</v>
      </c>
      <c r="S35" s="103">
        <v>98</v>
      </c>
      <c r="T35" s="79">
        <v>10780</v>
      </c>
      <c r="U35" s="103">
        <v>0</v>
      </c>
      <c r="V35" s="79">
        <v>0</v>
      </c>
      <c r="W35" s="103">
        <v>0</v>
      </c>
      <c r="X35" s="79">
        <v>0</v>
      </c>
      <c r="Y35" s="79">
        <v>470</v>
      </c>
      <c r="Z35" s="111"/>
      <c r="AA35" s="111"/>
    </row>
    <row r="36" s="2" customFormat="1" ht="36" customHeight="1" spans="1:27">
      <c r="A36" s="34" t="s">
        <v>92</v>
      </c>
      <c r="B36" s="39" t="s">
        <v>93</v>
      </c>
      <c r="C36" s="34" t="s">
        <v>94</v>
      </c>
      <c r="D36" s="28">
        <v>150</v>
      </c>
      <c r="E36" s="28">
        <f t="shared" si="2"/>
        <v>0</v>
      </c>
      <c r="F36" s="29">
        <v>0</v>
      </c>
      <c r="G36" s="29">
        <v>0</v>
      </c>
      <c r="H36" s="29">
        <v>150</v>
      </c>
      <c r="I36" s="30">
        <v>15000</v>
      </c>
      <c r="J36" s="30">
        <v>9100</v>
      </c>
      <c r="K36" s="78">
        <v>9100</v>
      </c>
      <c r="L36" s="71">
        <f t="shared" si="3"/>
        <v>150</v>
      </c>
      <c r="M36" s="72">
        <f t="shared" si="4"/>
        <v>0</v>
      </c>
      <c r="N36" s="79">
        <v>0</v>
      </c>
      <c r="O36" s="79">
        <v>0</v>
      </c>
      <c r="P36" s="79">
        <v>150</v>
      </c>
      <c r="Q36" s="79">
        <v>150</v>
      </c>
      <c r="R36" s="79">
        <v>15000</v>
      </c>
      <c r="S36" s="104">
        <v>0</v>
      </c>
      <c r="T36" s="73">
        <v>0</v>
      </c>
      <c r="U36" s="104">
        <v>0</v>
      </c>
      <c r="V36" s="73">
        <v>0</v>
      </c>
      <c r="W36" s="104">
        <v>0</v>
      </c>
      <c r="X36" s="73">
        <v>0</v>
      </c>
      <c r="Y36" s="79">
        <v>9100</v>
      </c>
      <c r="Z36" s="111"/>
      <c r="AA36" s="110"/>
    </row>
    <row r="37" s="2" customFormat="1" ht="36" customHeight="1" spans="1:27">
      <c r="A37" s="41" t="s">
        <v>95</v>
      </c>
      <c r="B37" s="42" t="s">
        <v>96</v>
      </c>
      <c r="C37" s="42" t="s">
        <v>96</v>
      </c>
      <c r="D37" s="28">
        <v>2341</v>
      </c>
      <c r="E37" s="28">
        <f t="shared" si="2"/>
        <v>0</v>
      </c>
      <c r="F37" s="29">
        <v>0</v>
      </c>
      <c r="G37" s="29">
        <v>0</v>
      </c>
      <c r="H37" s="43">
        <v>2341</v>
      </c>
      <c r="I37" s="81">
        <v>223020</v>
      </c>
      <c r="J37" s="82">
        <v>128764</v>
      </c>
      <c r="K37" s="83">
        <v>15000</v>
      </c>
      <c r="L37" s="71">
        <f t="shared" si="3"/>
        <v>2341</v>
      </c>
      <c r="M37" s="72">
        <f t="shared" si="4"/>
        <v>0</v>
      </c>
      <c r="N37" s="79">
        <v>0</v>
      </c>
      <c r="O37" s="79">
        <v>0</v>
      </c>
      <c r="P37" s="84">
        <v>2341</v>
      </c>
      <c r="Q37" s="84">
        <v>2341</v>
      </c>
      <c r="R37" s="84">
        <v>223020</v>
      </c>
      <c r="S37" s="104">
        <v>0</v>
      </c>
      <c r="T37" s="73">
        <v>0</v>
      </c>
      <c r="U37" s="104">
        <v>0</v>
      </c>
      <c r="V37" s="73">
        <v>0</v>
      </c>
      <c r="W37" s="104">
        <v>0</v>
      </c>
      <c r="X37" s="73">
        <v>0</v>
      </c>
      <c r="Y37" s="72">
        <v>138764</v>
      </c>
      <c r="Z37" s="112"/>
      <c r="AA37" s="112"/>
    </row>
    <row r="38" s="2" customFormat="1" ht="36" customHeight="1" spans="1:27">
      <c r="A38" s="44" t="s">
        <v>97</v>
      </c>
      <c r="B38" s="45" t="s">
        <v>98</v>
      </c>
      <c r="C38" s="45" t="s">
        <v>99</v>
      </c>
      <c r="D38" s="28">
        <v>478</v>
      </c>
      <c r="E38" s="28">
        <f t="shared" si="2"/>
        <v>0</v>
      </c>
      <c r="F38" s="29">
        <v>0</v>
      </c>
      <c r="G38" s="29">
        <v>0</v>
      </c>
      <c r="H38" s="46">
        <v>478</v>
      </c>
      <c r="I38" s="85">
        <v>45600</v>
      </c>
      <c r="J38" s="85">
        <v>26300</v>
      </c>
      <c r="K38" s="83">
        <v>3000</v>
      </c>
      <c r="L38" s="71">
        <f t="shared" si="3"/>
        <v>478</v>
      </c>
      <c r="M38" s="72">
        <f t="shared" si="4"/>
        <v>0</v>
      </c>
      <c r="N38" s="79">
        <v>0</v>
      </c>
      <c r="O38" s="79">
        <v>0</v>
      </c>
      <c r="P38" s="84">
        <v>478</v>
      </c>
      <c r="Q38" s="84">
        <v>478</v>
      </c>
      <c r="R38" s="84">
        <v>45600</v>
      </c>
      <c r="S38" s="104">
        <v>0</v>
      </c>
      <c r="T38" s="73">
        <v>0</v>
      </c>
      <c r="U38" s="104">
        <v>0</v>
      </c>
      <c r="V38" s="73">
        <v>0</v>
      </c>
      <c r="W38" s="104">
        <v>0</v>
      </c>
      <c r="X38" s="73">
        <v>0</v>
      </c>
      <c r="Y38" s="72">
        <v>26300</v>
      </c>
      <c r="Z38" s="112"/>
      <c r="AA38" s="112"/>
    </row>
    <row r="39" s="2" customFormat="1" ht="36" customHeight="1" spans="1:27">
      <c r="A39" s="34" t="s">
        <v>100</v>
      </c>
      <c r="B39" s="39" t="s">
        <v>101</v>
      </c>
      <c r="C39" s="26" t="s">
        <v>102</v>
      </c>
      <c r="D39" s="47">
        <v>246</v>
      </c>
      <c r="E39" s="48" t="s">
        <v>103</v>
      </c>
      <c r="F39" s="48" t="s">
        <v>103</v>
      </c>
      <c r="G39" s="48" t="s">
        <v>103</v>
      </c>
      <c r="H39" s="47">
        <v>246</v>
      </c>
      <c r="I39" s="47">
        <v>38622</v>
      </c>
      <c r="J39" s="47">
        <v>39360</v>
      </c>
      <c r="K39" s="39">
        <v>16897</v>
      </c>
      <c r="L39" s="71">
        <f t="shared" si="3"/>
        <v>246</v>
      </c>
      <c r="M39" s="72">
        <f t="shared" si="4"/>
        <v>0</v>
      </c>
      <c r="N39" s="79">
        <v>0</v>
      </c>
      <c r="O39" s="79">
        <v>0</v>
      </c>
      <c r="P39" s="73">
        <v>246</v>
      </c>
      <c r="Q39" s="73">
        <v>246</v>
      </c>
      <c r="R39" s="73">
        <v>35339</v>
      </c>
      <c r="S39" s="103">
        <v>0</v>
      </c>
      <c r="T39" s="79">
        <v>0</v>
      </c>
      <c r="U39" s="103">
        <v>0</v>
      </c>
      <c r="V39" s="79">
        <v>0</v>
      </c>
      <c r="W39" s="103">
        <v>0</v>
      </c>
      <c r="X39" s="79">
        <v>0</v>
      </c>
      <c r="Y39" s="113">
        <v>16897</v>
      </c>
      <c r="Z39" s="112"/>
      <c r="AA39" s="112"/>
    </row>
    <row r="40" s="2" customFormat="1" ht="36" customHeight="1" spans="1:27">
      <c r="A40" s="34" t="s">
        <v>104</v>
      </c>
      <c r="B40" s="39" t="s">
        <v>105</v>
      </c>
      <c r="C40" s="26" t="s">
        <v>106</v>
      </c>
      <c r="D40" s="47">
        <v>76</v>
      </c>
      <c r="E40" s="48" t="s">
        <v>103</v>
      </c>
      <c r="F40" s="48" t="s">
        <v>103</v>
      </c>
      <c r="G40" s="48" t="s">
        <v>103</v>
      </c>
      <c r="H40" s="47">
        <v>76</v>
      </c>
      <c r="I40" s="47">
        <v>27360</v>
      </c>
      <c r="J40" s="47">
        <v>16671</v>
      </c>
      <c r="K40" s="39">
        <v>16671</v>
      </c>
      <c r="L40" s="71">
        <f t="shared" si="3"/>
        <v>76</v>
      </c>
      <c r="M40" s="72">
        <f t="shared" si="4"/>
        <v>0</v>
      </c>
      <c r="N40" s="79">
        <v>0</v>
      </c>
      <c r="O40" s="79">
        <v>0</v>
      </c>
      <c r="P40" s="73">
        <v>76</v>
      </c>
      <c r="Q40" s="73">
        <v>76</v>
      </c>
      <c r="R40" s="73">
        <v>17105</v>
      </c>
      <c r="S40" s="103">
        <v>0</v>
      </c>
      <c r="T40" s="79">
        <v>0</v>
      </c>
      <c r="U40" s="103">
        <v>0</v>
      </c>
      <c r="V40" s="79">
        <v>0</v>
      </c>
      <c r="W40" s="103">
        <v>0</v>
      </c>
      <c r="X40" s="79">
        <v>0</v>
      </c>
      <c r="Y40" s="113">
        <v>16671</v>
      </c>
      <c r="Z40" s="112"/>
      <c r="AA40" s="112"/>
    </row>
    <row r="41" s="2" customFormat="1" ht="36" customHeight="1" spans="1:27">
      <c r="A41" s="34" t="s">
        <v>107</v>
      </c>
      <c r="B41" s="39" t="s">
        <v>108</v>
      </c>
      <c r="C41" s="26" t="s">
        <v>109</v>
      </c>
      <c r="D41" s="47">
        <v>96</v>
      </c>
      <c r="E41" s="48" t="s">
        <v>103</v>
      </c>
      <c r="F41" s="48" t="s">
        <v>103</v>
      </c>
      <c r="G41" s="48" t="s">
        <v>103</v>
      </c>
      <c r="H41" s="47">
        <v>96</v>
      </c>
      <c r="I41" s="47">
        <v>18407</v>
      </c>
      <c r="J41" s="47">
        <v>13390</v>
      </c>
      <c r="K41" s="39">
        <v>13013</v>
      </c>
      <c r="L41" s="71">
        <f t="shared" si="3"/>
        <v>96</v>
      </c>
      <c r="M41" s="72">
        <f t="shared" si="4"/>
        <v>0</v>
      </c>
      <c r="N41" s="79">
        <v>0</v>
      </c>
      <c r="O41" s="79">
        <v>0</v>
      </c>
      <c r="P41" s="73">
        <v>96</v>
      </c>
      <c r="Q41" s="73">
        <v>96</v>
      </c>
      <c r="R41" s="73">
        <v>24478</v>
      </c>
      <c r="S41" s="103">
        <v>0</v>
      </c>
      <c r="T41" s="79">
        <v>0</v>
      </c>
      <c r="U41" s="103">
        <v>0</v>
      </c>
      <c r="V41" s="79">
        <v>0</v>
      </c>
      <c r="W41" s="103">
        <v>0</v>
      </c>
      <c r="X41" s="79">
        <v>0</v>
      </c>
      <c r="Y41" s="113">
        <v>13013</v>
      </c>
      <c r="Z41" s="112"/>
      <c r="AA41" s="112"/>
    </row>
    <row r="42" s="2" customFormat="1" ht="36" customHeight="1" spans="1:27">
      <c r="A42" s="34" t="s">
        <v>110</v>
      </c>
      <c r="B42" s="39" t="s">
        <v>111</v>
      </c>
      <c r="C42" s="34" t="s">
        <v>112</v>
      </c>
      <c r="D42" s="47">
        <v>395</v>
      </c>
      <c r="E42" s="48" t="s">
        <v>103</v>
      </c>
      <c r="F42" s="48" t="s">
        <v>103</v>
      </c>
      <c r="G42" s="48" t="s">
        <v>103</v>
      </c>
      <c r="H42" s="47">
        <v>395</v>
      </c>
      <c r="I42" s="47">
        <v>48585</v>
      </c>
      <c r="J42" s="47">
        <v>58460</v>
      </c>
      <c r="K42" s="39">
        <v>43234</v>
      </c>
      <c r="L42" s="71">
        <f t="shared" si="3"/>
        <v>395</v>
      </c>
      <c r="M42" s="72">
        <f t="shared" si="4"/>
        <v>0</v>
      </c>
      <c r="N42" s="79">
        <v>0</v>
      </c>
      <c r="O42" s="79">
        <v>0</v>
      </c>
      <c r="P42" s="73">
        <v>395</v>
      </c>
      <c r="Q42" s="73">
        <v>395</v>
      </c>
      <c r="R42" s="73">
        <v>78838</v>
      </c>
      <c r="S42" s="103">
        <v>0</v>
      </c>
      <c r="T42" s="79">
        <v>0</v>
      </c>
      <c r="U42" s="103">
        <v>0</v>
      </c>
      <c r="V42" s="79">
        <v>0</v>
      </c>
      <c r="W42" s="103">
        <v>0</v>
      </c>
      <c r="X42" s="79">
        <v>0</v>
      </c>
      <c r="Y42" s="113">
        <v>53234</v>
      </c>
      <c r="Z42" s="112"/>
      <c r="AA42" s="112"/>
    </row>
    <row r="43" s="2" customFormat="1" ht="36" customHeight="1" spans="1:27">
      <c r="A43" s="34" t="s">
        <v>113</v>
      </c>
      <c r="B43" s="39" t="s">
        <v>114</v>
      </c>
      <c r="C43" s="26" t="s">
        <v>115</v>
      </c>
      <c r="D43" s="47">
        <v>130</v>
      </c>
      <c r="E43" s="48" t="s">
        <v>103</v>
      </c>
      <c r="F43" s="48" t="s">
        <v>103</v>
      </c>
      <c r="G43" s="48" t="s">
        <v>103</v>
      </c>
      <c r="H43" s="47">
        <v>130</v>
      </c>
      <c r="I43" s="47">
        <v>18590</v>
      </c>
      <c r="J43" s="47">
        <v>18000</v>
      </c>
      <c r="K43" s="39">
        <v>8635</v>
      </c>
      <c r="L43" s="71">
        <f t="shared" si="3"/>
        <v>130</v>
      </c>
      <c r="M43" s="72">
        <f t="shared" si="4"/>
        <v>0</v>
      </c>
      <c r="N43" s="79">
        <v>0</v>
      </c>
      <c r="O43" s="79">
        <v>0</v>
      </c>
      <c r="P43" s="73">
        <v>130</v>
      </c>
      <c r="Q43" s="73">
        <v>130</v>
      </c>
      <c r="R43" s="73">
        <v>18705</v>
      </c>
      <c r="S43" s="103">
        <v>0</v>
      </c>
      <c r="T43" s="79">
        <v>0</v>
      </c>
      <c r="U43" s="103">
        <v>0</v>
      </c>
      <c r="V43" s="79">
        <v>0</v>
      </c>
      <c r="W43" s="103">
        <v>0</v>
      </c>
      <c r="X43" s="79">
        <v>0</v>
      </c>
      <c r="Y43" s="113">
        <v>8635</v>
      </c>
      <c r="Z43" s="112"/>
      <c r="AA43" s="112"/>
    </row>
    <row r="44" s="2" customFormat="1" ht="36" customHeight="1" spans="1:27">
      <c r="A44" s="26" t="s">
        <v>116</v>
      </c>
      <c r="B44" s="27" t="s">
        <v>117</v>
      </c>
      <c r="C44" s="34" t="s">
        <v>118</v>
      </c>
      <c r="D44" s="49">
        <v>100</v>
      </c>
      <c r="E44" s="49">
        <f t="shared" ref="E44:E51" si="5">SUM(F44:G44)</f>
        <v>0</v>
      </c>
      <c r="F44" s="50">
        <v>0</v>
      </c>
      <c r="G44" s="50">
        <v>0</v>
      </c>
      <c r="H44" s="51">
        <v>100</v>
      </c>
      <c r="I44" s="51">
        <v>7000</v>
      </c>
      <c r="J44" s="51">
        <v>8000</v>
      </c>
      <c r="K44" s="49">
        <v>8000</v>
      </c>
      <c r="L44" s="71">
        <f t="shared" si="3"/>
        <v>100</v>
      </c>
      <c r="M44" s="72">
        <f t="shared" si="4"/>
        <v>0</v>
      </c>
      <c r="N44" s="79">
        <v>0</v>
      </c>
      <c r="O44" s="79">
        <v>0</v>
      </c>
      <c r="P44" s="86">
        <v>100</v>
      </c>
      <c r="Q44" s="86">
        <v>100</v>
      </c>
      <c r="R44" s="86">
        <v>7000</v>
      </c>
      <c r="S44" s="103">
        <v>0</v>
      </c>
      <c r="T44" s="79">
        <v>0</v>
      </c>
      <c r="U44" s="103">
        <v>0</v>
      </c>
      <c r="V44" s="79">
        <v>0</v>
      </c>
      <c r="W44" s="103">
        <v>0</v>
      </c>
      <c r="X44" s="79">
        <v>0</v>
      </c>
      <c r="Y44" s="86">
        <v>8000</v>
      </c>
      <c r="Z44" s="112"/>
      <c r="AA44" s="112"/>
    </row>
    <row r="45" s="2" customFormat="1" ht="36" customHeight="1" spans="1:27">
      <c r="A45" s="26" t="s">
        <v>119</v>
      </c>
      <c r="B45" s="27" t="s">
        <v>120</v>
      </c>
      <c r="C45" s="34" t="s">
        <v>121</v>
      </c>
      <c r="D45" s="49">
        <v>339</v>
      </c>
      <c r="E45" s="49">
        <f t="shared" si="5"/>
        <v>0</v>
      </c>
      <c r="F45" s="50">
        <v>0</v>
      </c>
      <c r="G45" s="50">
        <v>0</v>
      </c>
      <c r="H45" s="51">
        <v>339</v>
      </c>
      <c r="I45" s="51">
        <v>28815</v>
      </c>
      <c r="J45" s="51">
        <v>27120</v>
      </c>
      <c r="K45" s="49">
        <v>27120</v>
      </c>
      <c r="L45" s="71">
        <f t="shared" si="3"/>
        <v>339</v>
      </c>
      <c r="M45" s="72">
        <f t="shared" si="4"/>
        <v>0</v>
      </c>
      <c r="N45" s="79">
        <v>0</v>
      </c>
      <c r="O45" s="79">
        <v>0</v>
      </c>
      <c r="P45" s="86">
        <v>339</v>
      </c>
      <c r="Q45" s="86">
        <v>339</v>
      </c>
      <c r="R45" s="86">
        <v>28815</v>
      </c>
      <c r="S45" s="103">
        <v>0</v>
      </c>
      <c r="T45" s="79">
        <v>0</v>
      </c>
      <c r="U45" s="103">
        <v>0</v>
      </c>
      <c r="V45" s="79">
        <v>0</v>
      </c>
      <c r="W45" s="103">
        <v>0</v>
      </c>
      <c r="X45" s="79">
        <v>0</v>
      </c>
      <c r="Y45" s="86">
        <v>37120</v>
      </c>
      <c r="Z45" s="112"/>
      <c r="AA45" s="112"/>
    </row>
    <row r="46" s="4" customFormat="1" ht="36" customHeight="1" spans="1:27">
      <c r="A46" s="25" t="s">
        <v>122</v>
      </c>
      <c r="B46" s="25"/>
      <c r="C46" s="25"/>
      <c r="D46" s="25">
        <f>SUM(D47:D105)</f>
        <v>20437</v>
      </c>
      <c r="E46" s="25">
        <f t="shared" ref="E46:Y46" si="6">SUM(E47:E105)</f>
        <v>3948</v>
      </c>
      <c r="F46" s="25">
        <f t="shared" si="6"/>
        <v>2033</v>
      </c>
      <c r="G46" s="25">
        <f t="shared" si="6"/>
        <v>1915</v>
      </c>
      <c r="H46" s="25">
        <f t="shared" si="6"/>
        <v>16489</v>
      </c>
      <c r="I46" s="25">
        <f t="shared" si="6"/>
        <v>2169809</v>
      </c>
      <c r="J46" s="25">
        <f t="shared" si="6"/>
        <v>1375930</v>
      </c>
      <c r="K46" s="25">
        <f t="shared" si="6"/>
        <v>1092003</v>
      </c>
      <c r="L46" s="87">
        <f t="shared" si="6"/>
        <v>20475</v>
      </c>
      <c r="M46" s="25">
        <f t="shared" si="6"/>
        <v>3948</v>
      </c>
      <c r="N46" s="25">
        <f t="shared" si="6"/>
        <v>2033</v>
      </c>
      <c r="O46" s="25">
        <f t="shared" si="6"/>
        <v>1915</v>
      </c>
      <c r="P46" s="25">
        <f t="shared" si="6"/>
        <v>16527</v>
      </c>
      <c r="Q46" s="25">
        <f t="shared" si="6"/>
        <v>19206</v>
      </c>
      <c r="R46" s="25">
        <f t="shared" si="6"/>
        <v>1994615</v>
      </c>
      <c r="S46" s="87">
        <f t="shared" si="6"/>
        <v>3948</v>
      </c>
      <c r="T46" s="25">
        <f t="shared" si="6"/>
        <v>485419</v>
      </c>
      <c r="U46" s="87">
        <f t="shared" si="6"/>
        <v>3484</v>
      </c>
      <c r="V46" s="25">
        <f t="shared" si="6"/>
        <v>431581</v>
      </c>
      <c r="W46" s="87">
        <f t="shared" si="6"/>
        <v>1825</v>
      </c>
      <c r="X46" s="25">
        <f t="shared" si="6"/>
        <v>218599</v>
      </c>
      <c r="Y46" s="25">
        <f t="shared" si="6"/>
        <v>1271682</v>
      </c>
      <c r="Z46" s="114"/>
      <c r="AA46" s="114"/>
    </row>
    <row r="47" s="5" customFormat="1" ht="44.1" customHeight="1" spans="1:256">
      <c r="A47" s="52" t="s">
        <v>123</v>
      </c>
      <c r="B47" s="53" t="s">
        <v>124</v>
      </c>
      <c r="C47" s="52" t="s">
        <v>125</v>
      </c>
      <c r="D47" s="54">
        <v>1248</v>
      </c>
      <c r="E47" s="54">
        <f>SUM(F47:G47)</f>
        <v>998</v>
      </c>
      <c r="F47" s="55">
        <v>998</v>
      </c>
      <c r="G47" s="56">
        <v>0</v>
      </c>
      <c r="H47" s="57">
        <v>250</v>
      </c>
      <c r="I47" s="88">
        <v>159744</v>
      </c>
      <c r="J47" s="88">
        <v>99840</v>
      </c>
      <c r="K47" s="89">
        <v>30480</v>
      </c>
      <c r="L47" s="71">
        <f t="shared" ref="L47:L108" si="7">SUM(M47,P47)</f>
        <v>1248</v>
      </c>
      <c r="M47" s="72">
        <f t="shared" ref="M47:M108" si="8">SUM(N47:O47)</f>
        <v>998</v>
      </c>
      <c r="N47" s="90">
        <v>998</v>
      </c>
      <c r="O47" s="90">
        <v>0</v>
      </c>
      <c r="P47" s="90">
        <v>250</v>
      </c>
      <c r="Q47" s="90">
        <v>1118</v>
      </c>
      <c r="R47" s="91">
        <v>143104</v>
      </c>
      <c r="S47" s="105">
        <v>998</v>
      </c>
      <c r="T47" s="91">
        <v>127856</v>
      </c>
      <c r="U47" s="105">
        <v>801</v>
      </c>
      <c r="V47" s="91">
        <v>102618</v>
      </c>
      <c r="W47" s="105">
        <v>0</v>
      </c>
      <c r="X47" s="91">
        <v>0</v>
      </c>
      <c r="Y47" s="73">
        <v>53620</v>
      </c>
      <c r="Z47" s="115"/>
      <c r="AA47" s="116"/>
      <c r="AB47" s="117"/>
      <c r="AC47" s="117"/>
      <c r="AD47" s="117"/>
      <c r="AE47" s="117"/>
      <c r="AF47" s="117"/>
      <c r="AG47" s="117"/>
      <c r="AH47" s="117"/>
      <c r="AI47" s="117"/>
      <c r="AJ47" s="117"/>
      <c r="AK47" s="117"/>
      <c r="AL47" s="117"/>
      <c r="AM47" s="117"/>
      <c r="AN47" s="117"/>
      <c r="AO47" s="117"/>
      <c r="AP47" s="117"/>
      <c r="AQ47" s="117"/>
      <c r="AR47" s="117"/>
      <c r="AS47" s="117"/>
      <c r="AT47" s="117"/>
      <c r="AU47" s="117"/>
      <c r="AV47" s="117"/>
      <c r="AW47" s="117"/>
      <c r="AX47" s="117"/>
      <c r="AY47" s="117"/>
      <c r="AZ47" s="117"/>
      <c r="BA47" s="117"/>
      <c r="BB47" s="117"/>
      <c r="BC47" s="117"/>
      <c r="BD47" s="117"/>
      <c r="BE47" s="117"/>
      <c r="BF47" s="117"/>
      <c r="BG47" s="117"/>
      <c r="BH47" s="117"/>
      <c r="BI47" s="117"/>
      <c r="BJ47" s="117"/>
      <c r="BK47" s="117"/>
      <c r="BL47" s="117"/>
      <c r="BM47" s="117"/>
      <c r="BN47" s="117"/>
      <c r="BO47" s="117"/>
      <c r="BP47" s="117"/>
      <c r="BQ47" s="117"/>
      <c r="BR47" s="117"/>
      <c r="BS47" s="117"/>
      <c r="BT47" s="117"/>
      <c r="BU47" s="117"/>
      <c r="BV47" s="117"/>
      <c r="BW47" s="117"/>
      <c r="BX47" s="117"/>
      <c r="BY47" s="117"/>
      <c r="BZ47" s="117"/>
      <c r="CA47" s="117"/>
      <c r="CB47" s="117"/>
      <c r="CC47" s="117"/>
      <c r="CD47" s="117"/>
      <c r="CE47" s="117"/>
      <c r="CF47" s="117"/>
      <c r="CG47" s="117"/>
      <c r="CH47" s="117"/>
      <c r="CI47" s="117"/>
      <c r="CJ47" s="117"/>
      <c r="CK47" s="117"/>
      <c r="CL47" s="117"/>
      <c r="CM47" s="117"/>
      <c r="CN47" s="117"/>
      <c r="CO47" s="117"/>
      <c r="CP47" s="117"/>
      <c r="CQ47" s="117"/>
      <c r="CR47" s="117"/>
      <c r="CS47" s="117"/>
      <c r="CT47" s="117"/>
      <c r="CU47" s="117"/>
      <c r="CV47" s="117"/>
      <c r="CW47" s="117"/>
      <c r="CX47" s="117"/>
      <c r="CY47" s="117"/>
      <c r="CZ47" s="117"/>
      <c r="DA47" s="117"/>
      <c r="DB47" s="117"/>
      <c r="DC47" s="117"/>
      <c r="DD47" s="117"/>
      <c r="DE47" s="117"/>
      <c r="DF47" s="117"/>
      <c r="DG47" s="117"/>
      <c r="DH47" s="117"/>
      <c r="DI47" s="117"/>
      <c r="DJ47" s="117"/>
      <c r="DK47" s="117"/>
      <c r="DL47" s="117"/>
      <c r="DM47" s="117"/>
      <c r="DN47" s="117"/>
      <c r="DO47" s="117"/>
      <c r="DP47" s="117"/>
      <c r="DQ47" s="117"/>
      <c r="DR47" s="117"/>
      <c r="DS47" s="117"/>
      <c r="DT47" s="117"/>
      <c r="DU47" s="117"/>
      <c r="DV47" s="117"/>
      <c r="DW47" s="117"/>
      <c r="DX47" s="117"/>
      <c r="DY47" s="117"/>
      <c r="DZ47" s="117"/>
      <c r="EA47" s="117"/>
      <c r="EB47" s="117"/>
      <c r="EC47" s="117"/>
      <c r="ED47" s="117"/>
      <c r="EE47" s="117"/>
      <c r="EF47" s="117"/>
      <c r="EG47" s="117"/>
      <c r="EH47" s="117"/>
      <c r="EI47" s="117"/>
      <c r="EJ47" s="117"/>
      <c r="EK47" s="117"/>
      <c r="EL47" s="117"/>
      <c r="EM47" s="117"/>
      <c r="EN47" s="117"/>
      <c r="EO47" s="117"/>
      <c r="EP47" s="117"/>
      <c r="EQ47" s="117"/>
      <c r="ER47" s="117"/>
      <c r="ES47" s="117"/>
      <c r="ET47" s="117"/>
      <c r="EU47" s="117"/>
      <c r="EV47" s="117"/>
      <c r="EW47" s="117"/>
      <c r="EX47" s="117"/>
      <c r="EY47" s="117"/>
      <c r="EZ47" s="117"/>
      <c r="FA47" s="117"/>
      <c r="FB47" s="117"/>
      <c r="FC47" s="117"/>
      <c r="FD47" s="117"/>
      <c r="FE47" s="117"/>
      <c r="FF47" s="117"/>
      <c r="FG47" s="117"/>
      <c r="FH47" s="117"/>
      <c r="FI47" s="117"/>
      <c r="FJ47" s="117"/>
      <c r="FK47" s="117"/>
      <c r="FL47" s="117"/>
      <c r="FM47" s="117"/>
      <c r="FN47" s="117"/>
      <c r="FO47" s="117"/>
      <c r="FP47" s="117"/>
      <c r="FQ47" s="117"/>
      <c r="FR47" s="117"/>
      <c r="FS47" s="117"/>
      <c r="FT47" s="117"/>
      <c r="FU47" s="117"/>
      <c r="FV47" s="117"/>
      <c r="FW47" s="117"/>
      <c r="FX47" s="117"/>
      <c r="FY47" s="117"/>
      <c r="FZ47" s="117"/>
      <c r="GA47" s="117"/>
      <c r="GB47" s="117"/>
      <c r="GC47" s="117"/>
      <c r="GD47" s="117"/>
      <c r="GE47" s="117"/>
      <c r="GF47" s="117"/>
      <c r="GG47" s="117"/>
      <c r="GH47" s="117"/>
      <c r="GI47" s="117"/>
      <c r="GJ47" s="117"/>
      <c r="GK47" s="117"/>
      <c r="GL47" s="117"/>
      <c r="GM47" s="117"/>
      <c r="GN47" s="117"/>
      <c r="GO47" s="117"/>
      <c r="GP47" s="117"/>
      <c r="GQ47" s="117"/>
      <c r="GR47" s="117"/>
      <c r="GS47" s="117"/>
      <c r="GT47" s="117"/>
      <c r="GU47" s="117"/>
      <c r="GV47" s="117"/>
      <c r="GW47" s="117"/>
      <c r="GX47" s="117"/>
      <c r="GY47" s="117"/>
      <c r="GZ47" s="117"/>
      <c r="HA47" s="117"/>
      <c r="HB47" s="117"/>
      <c r="HC47" s="117"/>
      <c r="HD47" s="117"/>
      <c r="HE47" s="117"/>
      <c r="HF47" s="117"/>
      <c r="HG47" s="117"/>
      <c r="HH47" s="117"/>
      <c r="HI47" s="117"/>
      <c r="HJ47" s="117"/>
      <c r="HK47" s="117"/>
      <c r="HL47" s="117"/>
      <c r="HM47" s="117"/>
      <c r="HN47" s="117"/>
      <c r="HO47" s="117"/>
      <c r="HP47" s="117"/>
      <c r="HQ47" s="117"/>
      <c r="HR47" s="117"/>
      <c r="HS47" s="117"/>
      <c r="HT47" s="117"/>
      <c r="HU47" s="117"/>
      <c r="HV47" s="117"/>
      <c r="HW47" s="117"/>
      <c r="HX47" s="117"/>
      <c r="HY47" s="117"/>
      <c r="HZ47" s="117"/>
      <c r="IA47" s="117"/>
      <c r="IB47" s="117"/>
      <c r="IC47" s="117"/>
      <c r="ID47" s="117"/>
      <c r="IE47" s="117"/>
      <c r="IF47" s="117"/>
      <c r="IG47" s="117"/>
      <c r="IH47" s="117"/>
      <c r="II47" s="117"/>
      <c r="IJ47" s="117"/>
      <c r="IK47" s="117"/>
      <c r="IL47" s="117"/>
      <c r="IM47" s="117"/>
      <c r="IN47" s="117"/>
      <c r="IO47" s="117"/>
      <c r="IP47" s="117"/>
      <c r="IQ47" s="117"/>
      <c r="IR47" s="117"/>
      <c r="IS47" s="117"/>
      <c r="IT47" s="117"/>
      <c r="IU47" s="117"/>
      <c r="IV47" s="117"/>
    </row>
    <row r="48" s="5" customFormat="1" ht="39.95" customHeight="1" spans="1:256">
      <c r="A48" s="52" t="s">
        <v>126</v>
      </c>
      <c r="B48" s="53" t="s">
        <v>124</v>
      </c>
      <c r="C48" s="52" t="s">
        <v>127</v>
      </c>
      <c r="D48" s="54">
        <v>342</v>
      </c>
      <c r="E48" s="54">
        <f t="shared" si="5"/>
        <v>0</v>
      </c>
      <c r="F48" s="58">
        <v>0</v>
      </c>
      <c r="G48" s="56">
        <v>0</v>
      </c>
      <c r="H48" s="57">
        <v>342</v>
      </c>
      <c r="I48" s="88">
        <v>43776</v>
      </c>
      <c r="J48" s="88">
        <v>27360</v>
      </c>
      <c r="K48" s="89">
        <v>7140</v>
      </c>
      <c r="L48" s="71">
        <f t="shared" si="7"/>
        <v>342</v>
      </c>
      <c r="M48" s="72">
        <f t="shared" si="8"/>
        <v>0</v>
      </c>
      <c r="N48" s="90">
        <v>0</v>
      </c>
      <c r="O48" s="91">
        <v>0</v>
      </c>
      <c r="P48" s="90">
        <v>342</v>
      </c>
      <c r="Q48" s="91">
        <v>260</v>
      </c>
      <c r="R48" s="91">
        <v>34421</v>
      </c>
      <c r="S48" s="105">
        <v>0</v>
      </c>
      <c r="T48" s="90">
        <v>0</v>
      </c>
      <c r="U48" s="105">
        <v>0</v>
      </c>
      <c r="V48" s="91">
        <v>0</v>
      </c>
      <c r="W48" s="105">
        <v>0</v>
      </c>
      <c r="X48" s="91">
        <v>0</v>
      </c>
      <c r="Y48" s="73">
        <v>8143</v>
      </c>
      <c r="Z48" s="115"/>
      <c r="AA48" s="116"/>
      <c r="AB48" s="117"/>
      <c r="AC48" s="117"/>
      <c r="AD48" s="117"/>
      <c r="AE48" s="117"/>
      <c r="AF48" s="117"/>
      <c r="AG48" s="117"/>
      <c r="AH48" s="117"/>
      <c r="AI48" s="117"/>
      <c r="AJ48" s="117"/>
      <c r="AK48" s="117"/>
      <c r="AL48" s="117"/>
      <c r="AM48" s="117"/>
      <c r="AN48" s="117"/>
      <c r="AO48" s="117"/>
      <c r="AP48" s="117"/>
      <c r="AQ48" s="117"/>
      <c r="AR48" s="117"/>
      <c r="AS48" s="117"/>
      <c r="AT48" s="117"/>
      <c r="AU48" s="117"/>
      <c r="AV48" s="117"/>
      <c r="AW48" s="117"/>
      <c r="AX48" s="117"/>
      <c r="AY48" s="117"/>
      <c r="AZ48" s="117"/>
      <c r="BA48" s="117"/>
      <c r="BB48" s="117"/>
      <c r="BC48" s="117"/>
      <c r="BD48" s="117"/>
      <c r="BE48" s="117"/>
      <c r="BF48" s="117"/>
      <c r="BG48" s="117"/>
      <c r="BH48" s="117"/>
      <c r="BI48" s="117"/>
      <c r="BJ48" s="117"/>
      <c r="BK48" s="117"/>
      <c r="BL48" s="117"/>
      <c r="BM48" s="117"/>
      <c r="BN48" s="117"/>
      <c r="BO48" s="117"/>
      <c r="BP48" s="117"/>
      <c r="BQ48" s="117"/>
      <c r="BR48" s="117"/>
      <c r="BS48" s="117"/>
      <c r="BT48" s="117"/>
      <c r="BU48" s="117"/>
      <c r="BV48" s="117"/>
      <c r="BW48" s="117"/>
      <c r="BX48" s="117"/>
      <c r="BY48" s="117"/>
      <c r="BZ48" s="117"/>
      <c r="CA48" s="117"/>
      <c r="CB48" s="117"/>
      <c r="CC48" s="117"/>
      <c r="CD48" s="117"/>
      <c r="CE48" s="117"/>
      <c r="CF48" s="117"/>
      <c r="CG48" s="117"/>
      <c r="CH48" s="117"/>
      <c r="CI48" s="117"/>
      <c r="CJ48" s="117"/>
      <c r="CK48" s="117"/>
      <c r="CL48" s="117"/>
      <c r="CM48" s="117"/>
      <c r="CN48" s="117"/>
      <c r="CO48" s="117"/>
      <c r="CP48" s="117"/>
      <c r="CQ48" s="117"/>
      <c r="CR48" s="117"/>
      <c r="CS48" s="117"/>
      <c r="CT48" s="117"/>
      <c r="CU48" s="117"/>
      <c r="CV48" s="117"/>
      <c r="CW48" s="117"/>
      <c r="CX48" s="117"/>
      <c r="CY48" s="117"/>
      <c r="CZ48" s="117"/>
      <c r="DA48" s="117"/>
      <c r="DB48" s="117"/>
      <c r="DC48" s="117"/>
      <c r="DD48" s="117"/>
      <c r="DE48" s="117"/>
      <c r="DF48" s="117"/>
      <c r="DG48" s="117"/>
      <c r="DH48" s="117"/>
      <c r="DI48" s="117"/>
      <c r="DJ48" s="117"/>
      <c r="DK48" s="117"/>
      <c r="DL48" s="117"/>
      <c r="DM48" s="117"/>
      <c r="DN48" s="117"/>
      <c r="DO48" s="117"/>
      <c r="DP48" s="117"/>
      <c r="DQ48" s="117"/>
      <c r="DR48" s="117"/>
      <c r="DS48" s="117"/>
      <c r="DT48" s="117"/>
      <c r="DU48" s="117"/>
      <c r="DV48" s="117"/>
      <c r="DW48" s="117"/>
      <c r="DX48" s="117"/>
      <c r="DY48" s="117"/>
      <c r="DZ48" s="117"/>
      <c r="EA48" s="117"/>
      <c r="EB48" s="117"/>
      <c r="EC48" s="117"/>
      <c r="ED48" s="117"/>
      <c r="EE48" s="117"/>
      <c r="EF48" s="117"/>
      <c r="EG48" s="117"/>
      <c r="EH48" s="117"/>
      <c r="EI48" s="117"/>
      <c r="EJ48" s="117"/>
      <c r="EK48" s="117"/>
      <c r="EL48" s="117"/>
      <c r="EM48" s="117"/>
      <c r="EN48" s="117"/>
      <c r="EO48" s="117"/>
      <c r="EP48" s="117"/>
      <c r="EQ48" s="117"/>
      <c r="ER48" s="117"/>
      <c r="ES48" s="117"/>
      <c r="ET48" s="117"/>
      <c r="EU48" s="117"/>
      <c r="EV48" s="117"/>
      <c r="EW48" s="117"/>
      <c r="EX48" s="117"/>
      <c r="EY48" s="117"/>
      <c r="EZ48" s="117"/>
      <c r="FA48" s="117"/>
      <c r="FB48" s="117"/>
      <c r="FC48" s="117"/>
      <c r="FD48" s="117"/>
      <c r="FE48" s="117"/>
      <c r="FF48" s="117"/>
      <c r="FG48" s="117"/>
      <c r="FH48" s="117"/>
      <c r="FI48" s="117"/>
      <c r="FJ48" s="117"/>
      <c r="FK48" s="117"/>
      <c r="FL48" s="117"/>
      <c r="FM48" s="117"/>
      <c r="FN48" s="117"/>
      <c r="FO48" s="117"/>
      <c r="FP48" s="117"/>
      <c r="FQ48" s="117"/>
      <c r="FR48" s="117"/>
      <c r="FS48" s="117"/>
      <c r="FT48" s="117"/>
      <c r="FU48" s="117"/>
      <c r="FV48" s="117"/>
      <c r="FW48" s="117"/>
      <c r="FX48" s="117"/>
      <c r="FY48" s="117"/>
      <c r="FZ48" s="117"/>
      <c r="GA48" s="117"/>
      <c r="GB48" s="117"/>
      <c r="GC48" s="117"/>
      <c r="GD48" s="117"/>
      <c r="GE48" s="117"/>
      <c r="GF48" s="117"/>
      <c r="GG48" s="117"/>
      <c r="GH48" s="117"/>
      <c r="GI48" s="117"/>
      <c r="GJ48" s="117"/>
      <c r="GK48" s="117"/>
      <c r="GL48" s="117"/>
      <c r="GM48" s="117"/>
      <c r="GN48" s="117"/>
      <c r="GO48" s="117"/>
      <c r="GP48" s="117"/>
      <c r="GQ48" s="117"/>
      <c r="GR48" s="117"/>
      <c r="GS48" s="117"/>
      <c r="GT48" s="117"/>
      <c r="GU48" s="117"/>
      <c r="GV48" s="117"/>
      <c r="GW48" s="117"/>
      <c r="GX48" s="117"/>
      <c r="GY48" s="117"/>
      <c r="GZ48" s="117"/>
      <c r="HA48" s="117"/>
      <c r="HB48" s="117"/>
      <c r="HC48" s="117"/>
      <c r="HD48" s="117"/>
      <c r="HE48" s="117"/>
      <c r="HF48" s="117"/>
      <c r="HG48" s="117"/>
      <c r="HH48" s="117"/>
      <c r="HI48" s="117"/>
      <c r="HJ48" s="117"/>
      <c r="HK48" s="117"/>
      <c r="HL48" s="117"/>
      <c r="HM48" s="117"/>
      <c r="HN48" s="117"/>
      <c r="HO48" s="117"/>
      <c r="HP48" s="117"/>
      <c r="HQ48" s="117"/>
      <c r="HR48" s="117"/>
      <c r="HS48" s="117"/>
      <c r="HT48" s="117"/>
      <c r="HU48" s="117"/>
      <c r="HV48" s="117"/>
      <c r="HW48" s="117"/>
      <c r="HX48" s="117"/>
      <c r="HY48" s="117"/>
      <c r="HZ48" s="117"/>
      <c r="IA48" s="117"/>
      <c r="IB48" s="117"/>
      <c r="IC48" s="117"/>
      <c r="ID48" s="117"/>
      <c r="IE48" s="117"/>
      <c r="IF48" s="117"/>
      <c r="IG48" s="117"/>
      <c r="IH48" s="117"/>
      <c r="II48" s="117"/>
      <c r="IJ48" s="117"/>
      <c r="IK48" s="117"/>
      <c r="IL48" s="117"/>
      <c r="IM48" s="117"/>
      <c r="IN48" s="117"/>
      <c r="IO48" s="117"/>
      <c r="IP48" s="117"/>
      <c r="IQ48" s="117"/>
      <c r="IR48" s="117"/>
      <c r="IS48" s="117"/>
      <c r="IT48" s="117"/>
      <c r="IU48" s="117"/>
      <c r="IV48" s="117"/>
    </row>
    <row r="49" s="5" customFormat="1" ht="38.1" customHeight="1" spans="1:256">
      <c r="A49" s="52" t="s">
        <v>128</v>
      </c>
      <c r="B49" s="53" t="s">
        <v>124</v>
      </c>
      <c r="C49" s="52" t="s">
        <v>129</v>
      </c>
      <c r="D49" s="54">
        <v>281</v>
      </c>
      <c r="E49" s="54">
        <f t="shared" si="5"/>
        <v>225</v>
      </c>
      <c r="F49" s="55">
        <v>225</v>
      </c>
      <c r="G49" s="56">
        <v>0</v>
      </c>
      <c r="H49" s="59">
        <v>56</v>
      </c>
      <c r="I49" s="65">
        <v>35968</v>
      </c>
      <c r="J49" s="65">
        <v>22480</v>
      </c>
      <c r="K49" s="89">
        <v>16860</v>
      </c>
      <c r="L49" s="71">
        <f t="shared" si="7"/>
        <v>281</v>
      </c>
      <c r="M49" s="72">
        <f t="shared" si="8"/>
        <v>225</v>
      </c>
      <c r="N49" s="90">
        <v>225</v>
      </c>
      <c r="O49" s="90">
        <v>0</v>
      </c>
      <c r="P49" s="90">
        <v>56</v>
      </c>
      <c r="Q49" s="90">
        <v>281</v>
      </c>
      <c r="R49" s="90">
        <v>37248</v>
      </c>
      <c r="S49" s="105">
        <v>225</v>
      </c>
      <c r="T49" s="90">
        <v>28414</v>
      </c>
      <c r="U49" s="105">
        <v>178</v>
      </c>
      <c r="V49" s="91">
        <v>22479</v>
      </c>
      <c r="W49" s="105">
        <v>0</v>
      </c>
      <c r="X49" s="91">
        <v>0</v>
      </c>
      <c r="Y49" s="73">
        <v>27430</v>
      </c>
      <c r="Z49" s="115"/>
      <c r="AA49" s="116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  <c r="AM49" s="117"/>
      <c r="AN49" s="117"/>
      <c r="AO49" s="117"/>
      <c r="AP49" s="117"/>
      <c r="AQ49" s="117"/>
      <c r="AR49" s="117"/>
      <c r="AS49" s="117"/>
      <c r="AT49" s="117"/>
      <c r="AU49" s="117"/>
      <c r="AV49" s="117"/>
      <c r="AW49" s="117"/>
      <c r="AX49" s="117"/>
      <c r="AY49" s="117"/>
      <c r="AZ49" s="117"/>
      <c r="BA49" s="117"/>
      <c r="BB49" s="117"/>
      <c r="BC49" s="117"/>
      <c r="BD49" s="117"/>
      <c r="BE49" s="117"/>
      <c r="BF49" s="117"/>
      <c r="BG49" s="117"/>
      <c r="BH49" s="117"/>
      <c r="BI49" s="117"/>
      <c r="BJ49" s="117"/>
      <c r="BK49" s="117"/>
      <c r="BL49" s="117"/>
      <c r="BM49" s="117"/>
      <c r="BN49" s="117"/>
      <c r="BO49" s="117"/>
      <c r="BP49" s="117"/>
      <c r="BQ49" s="117"/>
      <c r="BR49" s="117"/>
      <c r="BS49" s="117"/>
      <c r="BT49" s="117"/>
      <c r="BU49" s="117"/>
      <c r="BV49" s="117"/>
      <c r="BW49" s="117"/>
      <c r="BX49" s="117"/>
      <c r="BY49" s="117"/>
      <c r="BZ49" s="117"/>
      <c r="CA49" s="117"/>
      <c r="CB49" s="117"/>
      <c r="CC49" s="117"/>
      <c r="CD49" s="117"/>
      <c r="CE49" s="117"/>
      <c r="CF49" s="117"/>
      <c r="CG49" s="117"/>
      <c r="CH49" s="117"/>
      <c r="CI49" s="117"/>
      <c r="CJ49" s="117"/>
      <c r="CK49" s="117"/>
      <c r="CL49" s="117"/>
      <c r="CM49" s="117"/>
      <c r="CN49" s="117"/>
      <c r="CO49" s="117"/>
      <c r="CP49" s="117"/>
      <c r="CQ49" s="117"/>
      <c r="CR49" s="117"/>
      <c r="CS49" s="117"/>
      <c r="CT49" s="117"/>
      <c r="CU49" s="117"/>
      <c r="CV49" s="117"/>
      <c r="CW49" s="117"/>
      <c r="CX49" s="117"/>
      <c r="CY49" s="117"/>
      <c r="CZ49" s="117"/>
      <c r="DA49" s="117"/>
      <c r="DB49" s="117"/>
      <c r="DC49" s="117"/>
      <c r="DD49" s="117"/>
      <c r="DE49" s="117"/>
      <c r="DF49" s="117"/>
      <c r="DG49" s="117"/>
      <c r="DH49" s="117"/>
      <c r="DI49" s="117"/>
      <c r="DJ49" s="117"/>
      <c r="DK49" s="117"/>
      <c r="DL49" s="117"/>
      <c r="DM49" s="117"/>
      <c r="DN49" s="117"/>
      <c r="DO49" s="117"/>
      <c r="DP49" s="117"/>
      <c r="DQ49" s="117"/>
      <c r="DR49" s="117"/>
      <c r="DS49" s="117"/>
      <c r="DT49" s="117"/>
      <c r="DU49" s="117"/>
      <c r="DV49" s="117"/>
      <c r="DW49" s="117"/>
      <c r="DX49" s="117"/>
      <c r="DY49" s="117"/>
      <c r="DZ49" s="117"/>
      <c r="EA49" s="117"/>
      <c r="EB49" s="117"/>
      <c r="EC49" s="117"/>
      <c r="ED49" s="117"/>
      <c r="EE49" s="117"/>
      <c r="EF49" s="117"/>
      <c r="EG49" s="117"/>
      <c r="EH49" s="117"/>
      <c r="EI49" s="117"/>
      <c r="EJ49" s="117"/>
      <c r="EK49" s="117"/>
      <c r="EL49" s="117"/>
      <c r="EM49" s="117"/>
      <c r="EN49" s="117"/>
      <c r="EO49" s="117"/>
      <c r="EP49" s="117"/>
      <c r="EQ49" s="117"/>
      <c r="ER49" s="117"/>
      <c r="ES49" s="117"/>
      <c r="ET49" s="117"/>
      <c r="EU49" s="117"/>
      <c r="EV49" s="117"/>
      <c r="EW49" s="117"/>
      <c r="EX49" s="117"/>
      <c r="EY49" s="117"/>
      <c r="EZ49" s="117"/>
      <c r="FA49" s="117"/>
      <c r="FB49" s="117"/>
      <c r="FC49" s="117"/>
      <c r="FD49" s="117"/>
      <c r="FE49" s="117"/>
      <c r="FF49" s="117"/>
      <c r="FG49" s="117"/>
      <c r="FH49" s="117"/>
      <c r="FI49" s="117"/>
      <c r="FJ49" s="117"/>
      <c r="FK49" s="117"/>
      <c r="FL49" s="117"/>
      <c r="FM49" s="117"/>
      <c r="FN49" s="117"/>
      <c r="FO49" s="117"/>
      <c r="FP49" s="117"/>
      <c r="FQ49" s="117"/>
      <c r="FR49" s="117"/>
      <c r="FS49" s="117"/>
      <c r="FT49" s="117"/>
      <c r="FU49" s="117"/>
      <c r="FV49" s="117"/>
      <c r="FW49" s="117"/>
      <c r="FX49" s="117"/>
      <c r="FY49" s="117"/>
      <c r="FZ49" s="117"/>
      <c r="GA49" s="117"/>
      <c r="GB49" s="117"/>
      <c r="GC49" s="117"/>
      <c r="GD49" s="117"/>
      <c r="GE49" s="117"/>
      <c r="GF49" s="117"/>
      <c r="GG49" s="117"/>
      <c r="GH49" s="117"/>
      <c r="GI49" s="117"/>
      <c r="GJ49" s="117"/>
      <c r="GK49" s="117"/>
      <c r="GL49" s="117"/>
      <c r="GM49" s="117"/>
      <c r="GN49" s="117"/>
      <c r="GO49" s="117"/>
      <c r="GP49" s="117"/>
      <c r="GQ49" s="117"/>
      <c r="GR49" s="117"/>
      <c r="GS49" s="117"/>
      <c r="GT49" s="117"/>
      <c r="GU49" s="117"/>
      <c r="GV49" s="117"/>
      <c r="GW49" s="117"/>
      <c r="GX49" s="117"/>
      <c r="GY49" s="117"/>
      <c r="GZ49" s="117"/>
      <c r="HA49" s="117"/>
      <c r="HB49" s="117"/>
      <c r="HC49" s="117"/>
      <c r="HD49" s="117"/>
      <c r="HE49" s="117"/>
      <c r="HF49" s="117"/>
      <c r="HG49" s="117"/>
      <c r="HH49" s="117"/>
      <c r="HI49" s="117"/>
      <c r="HJ49" s="117"/>
      <c r="HK49" s="117"/>
      <c r="HL49" s="117"/>
      <c r="HM49" s="117"/>
      <c r="HN49" s="117"/>
      <c r="HO49" s="117"/>
      <c r="HP49" s="117"/>
      <c r="HQ49" s="117"/>
      <c r="HR49" s="117"/>
      <c r="HS49" s="117"/>
      <c r="HT49" s="117"/>
      <c r="HU49" s="117"/>
      <c r="HV49" s="117"/>
      <c r="HW49" s="117"/>
      <c r="HX49" s="117"/>
      <c r="HY49" s="117"/>
      <c r="HZ49" s="117"/>
      <c r="IA49" s="117"/>
      <c r="IB49" s="117"/>
      <c r="IC49" s="117"/>
      <c r="ID49" s="117"/>
      <c r="IE49" s="117"/>
      <c r="IF49" s="117"/>
      <c r="IG49" s="117"/>
      <c r="IH49" s="117"/>
      <c r="II49" s="117"/>
      <c r="IJ49" s="117"/>
      <c r="IK49" s="117"/>
      <c r="IL49" s="117"/>
      <c r="IM49" s="117"/>
      <c r="IN49" s="117"/>
      <c r="IO49" s="117"/>
      <c r="IP49" s="117"/>
      <c r="IQ49" s="117"/>
      <c r="IR49" s="117"/>
      <c r="IS49" s="117"/>
      <c r="IT49" s="117"/>
      <c r="IU49" s="117"/>
      <c r="IV49" s="117"/>
    </row>
    <row r="50" s="5" customFormat="1" ht="39" customHeight="1" spans="1:256">
      <c r="A50" s="60" t="s">
        <v>130</v>
      </c>
      <c r="B50" s="53" t="s">
        <v>124</v>
      </c>
      <c r="C50" s="52" t="s">
        <v>131</v>
      </c>
      <c r="D50" s="54">
        <v>389</v>
      </c>
      <c r="E50" s="54">
        <f t="shared" si="5"/>
        <v>0</v>
      </c>
      <c r="F50" s="58">
        <v>0</v>
      </c>
      <c r="G50" s="56">
        <v>0</v>
      </c>
      <c r="H50" s="56">
        <v>389</v>
      </c>
      <c r="I50" s="64">
        <v>49792</v>
      </c>
      <c r="J50" s="56">
        <v>31120</v>
      </c>
      <c r="K50" s="89">
        <v>12000</v>
      </c>
      <c r="L50" s="71">
        <f t="shared" si="7"/>
        <v>389</v>
      </c>
      <c r="M50" s="72">
        <f t="shared" si="8"/>
        <v>0</v>
      </c>
      <c r="N50" s="90">
        <v>0</v>
      </c>
      <c r="O50" s="91">
        <v>0</v>
      </c>
      <c r="P50" s="90">
        <v>389</v>
      </c>
      <c r="Q50" s="91">
        <v>125</v>
      </c>
      <c r="R50" s="91">
        <v>16250</v>
      </c>
      <c r="S50" s="105">
        <v>0</v>
      </c>
      <c r="T50" s="90">
        <v>0</v>
      </c>
      <c r="U50" s="105">
        <v>0</v>
      </c>
      <c r="V50" s="91">
        <v>0</v>
      </c>
      <c r="W50" s="105">
        <v>0</v>
      </c>
      <c r="X50" s="91">
        <v>0</v>
      </c>
      <c r="Y50" s="73">
        <v>13646</v>
      </c>
      <c r="Z50" s="115"/>
      <c r="AA50" s="116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/>
      <c r="AL50" s="117"/>
      <c r="AM50" s="117"/>
      <c r="AN50" s="117"/>
      <c r="AO50" s="117"/>
      <c r="AP50" s="117"/>
      <c r="AQ50" s="117"/>
      <c r="AR50" s="117"/>
      <c r="AS50" s="117"/>
      <c r="AT50" s="117"/>
      <c r="AU50" s="117"/>
      <c r="AV50" s="117"/>
      <c r="AW50" s="117"/>
      <c r="AX50" s="117"/>
      <c r="AY50" s="117"/>
      <c r="AZ50" s="117"/>
      <c r="BA50" s="117"/>
      <c r="BB50" s="117"/>
      <c r="BC50" s="117"/>
      <c r="BD50" s="117"/>
      <c r="BE50" s="117"/>
      <c r="BF50" s="117"/>
      <c r="BG50" s="117"/>
      <c r="BH50" s="117"/>
      <c r="BI50" s="117"/>
      <c r="BJ50" s="117"/>
      <c r="BK50" s="117"/>
      <c r="BL50" s="117"/>
      <c r="BM50" s="117"/>
      <c r="BN50" s="117"/>
      <c r="BO50" s="117"/>
      <c r="BP50" s="117"/>
      <c r="BQ50" s="117"/>
      <c r="BR50" s="117"/>
      <c r="BS50" s="117"/>
      <c r="BT50" s="117"/>
      <c r="BU50" s="117"/>
      <c r="BV50" s="117"/>
      <c r="BW50" s="117"/>
      <c r="BX50" s="117"/>
      <c r="BY50" s="117"/>
      <c r="BZ50" s="117"/>
      <c r="CA50" s="117"/>
      <c r="CB50" s="117"/>
      <c r="CC50" s="117"/>
      <c r="CD50" s="117"/>
      <c r="CE50" s="117"/>
      <c r="CF50" s="117"/>
      <c r="CG50" s="117"/>
      <c r="CH50" s="117"/>
      <c r="CI50" s="117"/>
      <c r="CJ50" s="117"/>
      <c r="CK50" s="117"/>
      <c r="CL50" s="117"/>
      <c r="CM50" s="117"/>
      <c r="CN50" s="117"/>
      <c r="CO50" s="117"/>
      <c r="CP50" s="117"/>
      <c r="CQ50" s="117"/>
      <c r="CR50" s="117"/>
      <c r="CS50" s="117"/>
      <c r="CT50" s="117"/>
      <c r="CU50" s="117"/>
      <c r="CV50" s="117"/>
      <c r="CW50" s="117"/>
      <c r="CX50" s="117"/>
      <c r="CY50" s="117"/>
      <c r="CZ50" s="117"/>
      <c r="DA50" s="117"/>
      <c r="DB50" s="117"/>
      <c r="DC50" s="117"/>
      <c r="DD50" s="117"/>
      <c r="DE50" s="117"/>
      <c r="DF50" s="117"/>
      <c r="DG50" s="117"/>
      <c r="DH50" s="117"/>
      <c r="DI50" s="117"/>
      <c r="DJ50" s="117"/>
      <c r="DK50" s="117"/>
      <c r="DL50" s="117"/>
      <c r="DM50" s="117"/>
      <c r="DN50" s="117"/>
      <c r="DO50" s="117"/>
      <c r="DP50" s="117"/>
      <c r="DQ50" s="117"/>
      <c r="DR50" s="117"/>
      <c r="DS50" s="117"/>
      <c r="DT50" s="117"/>
      <c r="DU50" s="117"/>
      <c r="DV50" s="117"/>
      <c r="DW50" s="117"/>
      <c r="DX50" s="117"/>
      <c r="DY50" s="117"/>
      <c r="DZ50" s="117"/>
      <c r="EA50" s="117"/>
      <c r="EB50" s="117"/>
      <c r="EC50" s="117"/>
      <c r="ED50" s="117"/>
      <c r="EE50" s="117"/>
      <c r="EF50" s="117"/>
      <c r="EG50" s="117"/>
      <c r="EH50" s="117"/>
      <c r="EI50" s="117"/>
      <c r="EJ50" s="117"/>
      <c r="EK50" s="117"/>
      <c r="EL50" s="117"/>
      <c r="EM50" s="117"/>
      <c r="EN50" s="117"/>
      <c r="EO50" s="117"/>
      <c r="EP50" s="117"/>
      <c r="EQ50" s="117"/>
      <c r="ER50" s="117"/>
      <c r="ES50" s="117"/>
      <c r="ET50" s="117"/>
      <c r="EU50" s="117"/>
      <c r="EV50" s="117"/>
      <c r="EW50" s="117"/>
      <c r="EX50" s="117"/>
      <c r="EY50" s="117"/>
      <c r="EZ50" s="117"/>
      <c r="FA50" s="117"/>
      <c r="FB50" s="117"/>
      <c r="FC50" s="117"/>
      <c r="FD50" s="117"/>
      <c r="FE50" s="117"/>
      <c r="FF50" s="117"/>
      <c r="FG50" s="117"/>
      <c r="FH50" s="117"/>
      <c r="FI50" s="117"/>
      <c r="FJ50" s="117"/>
      <c r="FK50" s="117"/>
      <c r="FL50" s="117"/>
      <c r="FM50" s="117"/>
      <c r="FN50" s="117"/>
      <c r="FO50" s="117"/>
      <c r="FP50" s="117"/>
      <c r="FQ50" s="117"/>
      <c r="FR50" s="117"/>
      <c r="FS50" s="117"/>
      <c r="FT50" s="117"/>
      <c r="FU50" s="117"/>
      <c r="FV50" s="117"/>
      <c r="FW50" s="117"/>
      <c r="FX50" s="117"/>
      <c r="FY50" s="117"/>
      <c r="FZ50" s="117"/>
      <c r="GA50" s="117"/>
      <c r="GB50" s="117"/>
      <c r="GC50" s="117"/>
      <c r="GD50" s="117"/>
      <c r="GE50" s="117"/>
      <c r="GF50" s="117"/>
      <c r="GG50" s="117"/>
      <c r="GH50" s="117"/>
      <c r="GI50" s="117"/>
      <c r="GJ50" s="117"/>
      <c r="GK50" s="117"/>
      <c r="GL50" s="117"/>
      <c r="GM50" s="117"/>
      <c r="GN50" s="117"/>
      <c r="GO50" s="117"/>
      <c r="GP50" s="117"/>
      <c r="GQ50" s="117"/>
      <c r="GR50" s="117"/>
      <c r="GS50" s="117"/>
      <c r="GT50" s="117"/>
      <c r="GU50" s="117"/>
      <c r="GV50" s="117"/>
      <c r="GW50" s="117"/>
      <c r="GX50" s="117"/>
      <c r="GY50" s="117"/>
      <c r="GZ50" s="117"/>
      <c r="HA50" s="117"/>
      <c r="HB50" s="117"/>
      <c r="HC50" s="117"/>
      <c r="HD50" s="117"/>
      <c r="HE50" s="117"/>
      <c r="HF50" s="117"/>
      <c r="HG50" s="117"/>
      <c r="HH50" s="117"/>
      <c r="HI50" s="117"/>
      <c r="HJ50" s="117"/>
      <c r="HK50" s="117"/>
      <c r="HL50" s="117"/>
      <c r="HM50" s="117"/>
      <c r="HN50" s="117"/>
      <c r="HO50" s="117"/>
      <c r="HP50" s="117"/>
      <c r="HQ50" s="117"/>
      <c r="HR50" s="117"/>
      <c r="HS50" s="117"/>
      <c r="HT50" s="117"/>
      <c r="HU50" s="117"/>
      <c r="HV50" s="117"/>
      <c r="HW50" s="117"/>
      <c r="HX50" s="117"/>
      <c r="HY50" s="117"/>
      <c r="HZ50" s="117"/>
      <c r="IA50" s="117"/>
      <c r="IB50" s="117"/>
      <c r="IC50" s="117"/>
      <c r="ID50" s="117"/>
      <c r="IE50" s="117"/>
      <c r="IF50" s="117"/>
      <c r="IG50" s="117"/>
      <c r="IH50" s="117"/>
      <c r="II50" s="117"/>
      <c r="IJ50" s="117"/>
      <c r="IK50" s="117"/>
      <c r="IL50" s="117"/>
      <c r="IM50" s="117"/>
      <c r="IN50" s="117"/>
      <c r="IO50" s="117"/>
      <c r="IP50" s="117"/>
      <c r="IQ50" s="117"/>
      <c r="IR50" s="117"/>
      <c r="IS50" s="117"/>
      <c r="IT50" s="117"/>
      <c r="IU50" s="117"/>
      <c r="IV50" s="117"/>
    </row>
    <row r="51" s="5" customFormat="1" ht="39.95" customHeight="1" spans="1:256">
      <c r="A51" s="60" t="s">
        <v>132</v>
      </c>
      <c r="B51" s="53" t="s">
        <v>124</v>
      </c>
      <c r="C51" s="60" t="s">
        <v>133</v>
      </c>
      <c r="D51" s="54">
        <v>573</v>
      </c>
      <c r="E51" s="54">
        <f t="shared" si="5"/>
        <v>458</v>
      </c>
      <c r="F51" s="55">
        <v>458</v>
      </c>
      <c r="G51" s="56">
        <v>0</v>
      </c>
      <c r="H51" s="56">
        <v>115</v>
      </c>
      <c r="I51" s="64">
        <v>73344</v>
      </c>
      <c r="J51" s="56">
        <v>45840</v>
      </c>
      <c r="K51" s="89">
        <v>19200</v>
      </c>
      <c r="L51" s="71">
        <f t="shared" si="7"/>
        <v>573</v>
      </c>
      <c r="M51" s="72">
        <f t="shared" si="8"/>
        <v>458</v>
      </c>
      <c r="N51" s="90">
        <v>458</v>
      </c>
      <c r="O51" s="90">
        <v>0</v>
      </c>
      <c r="P51" s="90">
        <v>115</v>
      </c>
      <c r="Q51" s="91">
        <v>325</v>
      </c>
      <c r="R51" s="91">
        <v>41600</v>
      </c>
      <c r="S51" s="105">
        <v>458</v>
      </c>
      <c r="T51" s="90">
        <v>58715</v>
      </c>
      <c r="U51" s="105">
        <v>368</v>
      </c>
      <c r="V51" s="91">
        <v>47177</v>
      </c>
      <c r="W51" s="105">
        <v>0</v>
      </c>
      <c r="X51" s="91">
        <v>0</v>
      </c>
      <c r="Y51" s="73">
        <v>20598</v>
      </c>
      <c r="Z51" s="115"/>
      <c r="AA51" s="116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  <c r="AL51" s="117"/>
      <c r="AM51" s="117"/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  <c r="BE51" s="117"/>
      <c r="BF51" s="117"/>
      <c r="BG51" s="117"/>
      <c r="BH51" s="117"/>
      <c r="BI51" s="117"/>
      <c r="BJ51" s="117"/>
      <c r="BK51" s="117"/>
      <c r="BL51" s="117"/>
      <c r="BM51" s="117"/>
      <c r="BN51" s="117"/>
      <c r="BO51" s="117"/>
      <c r="BP51" s="117"/>
      <c r="BQ51" s="117"/>
      <c r="BR51" s="117"/>
      <c r="BS51" s="117"/>
      <c r="BT51" s="117"/>
      <c r="BU51" s="117"/>
      <c r="BV51" s="117"/>
      <c r="BW51" s="117"/>
      <c r="BX51" s="117"/>
      <c r="BY51" s="117"/>
      <c r="BZ51" s="117"/>
      <c r="CA51" s="117"/>
      <c r="CB51" s="117"/>
      <c r="CC51" s="117"/>
      <c r="CD51" s="117"/>
      <c r="CE51" s="117"/>
      <c r="CF51" s="117"/>
      <c r="CG51" s="117"/>
      <c r="CH51" s="117"/>
      <c r="CI51" s="117"/>
      <c r="CJ51" s="117"/>
      <c r="CK51" s="117"/>
      <c r="CL51" s="117"/>
      <c r="CM51" s="117"/>
      <c r="CN51" s="117"/>
      <c r="CO51" s="117"/>
      <c r="CP51" s="117"/>
      <c r="CQ51" s="117"/>
      <c r="CR51" s="117"/>
      <c r="CS51" s="117"/>
      <c r="CT51" s="117"/>
      <c r="CU51" s="117"/>
      <c r="CV51" s="117"/>
      <c r="CW51" s="117"/>
      <c r="CX51" s="117"/>
      <c r="CY51" s="117"/>
      <c r="CZ51" s="117"/>
      <c r="DA51" s="117"/>
      <c r="DB51" s="117"/>
      <c r="DC51" s="117"/>
      <c r="DD51" s="117"/>
      <c r="DE51" s="117"/>
      <c r="DF51" s="117"/>
      <c r="DG51" s="117"/>
      <c r="DH51" s="117"/>
      <c r="DI51" s="117"/>
      <c r="DJ51" s="117"/>
      <c r="DK51" s="117"/>
      <c r="DL51" s="117"/>
      <c r="DM51" s="117"/>
      <c r="DN51" s="117"/>
      <c r="DO51" s="117"/>
      <c r="DP51" s="117"/>
      <c r="DQ51" s="117"/>
      <c r="DR51" s="117"/>
      <c r="DS51" s="117"/>
      <c r="DT51" s="117"/>
      <c r="DU51" s="117"/>
      <c r="DV51" s="117"/>
      <c r="DW51" s="117"/>
      <c r="DX51" s="117"/>
      <c r="DY51" s="117"/>
      <c r="DZ51" s="117"/>
      <c r="EA51" s="117"/>
      <c r="EB51" s="117"/>
      <c r="EC51" s="117"/>
      <c r="ED51" s="117"/>
      <c r="EE51" s="117"/>
      <c r="EF51" s="117"/>
      <c r="EG51" s="117"/>
      <c r="EH51" s="117"/>
      <c r="EI51" s="117"/>
      <c r="EJ51" s="117"/>
      <c r="EK51" s="117"/>
      <c r="EL51" s="117"/>
      <c r="EM51" s="117"/>
      <c r="EN51" s="117"/>
      <c r="EO51" s="117"/>
      <c r="EP51" s="117"/>
      <c r="EQ51" s="117"/>
      <c r="ER51" s="117"/>
      <c r="ES51" s="117"/>
      <c r="ET51" s="117"/>
      <c r="EU51" s="117"/>
      <c r="EV51" s="117"/>
      <c r="EW51" s="117"/>
      <c r="EX51" s="117"/>
      <c r="EY51" s="117"/>
      <c r="EZ51" s="117"/>
      <c r="FA51" s="117"/>
      <c r="FB51" s="117"/>
      <c r="FC51" s="117"/>
      <c r="FD51" s="117"/>
      <c r="FE51" s="117"/>
      <c r="FF51" s="117"/>
      <c r="FG51" s="117"/>
      <c r="FH51" s="117"/>
      <c r="FI51" s="117"/>
      <c r="FJ51" s="117"/>
      <c r="FK51" s="117"/>
      <c r="FL51" s="117"/>
      <c r="FM51" s="117"/>
      <c r="FN51" s="117"/>
      <c r="FO51" s="117"/>
      <c r="FP51" s="117"/>
      <c r="FQ51" s="117"/>
      <c r="FR51" s="117"/>
      <c r="FS51" s="117"/>
      <c r="FT51" s="117"/>
      <c r="FU51" s="117"/>
      <c r="FV51" s="117"/>
      <c r="FW51" s="117"/>
      <c r="FX51" s="117"/>
      <c r="FY51" s="117"/>
      <c r="FZ51" s="117"/>
      <c r="GA51" s="117"/>
      <c r="GB51" s="117"/>
      <c r="GC51" s="117"/>
      <c r="GD51" s="117"/>
      <c r="GE51" s="117"/>
      <c r="GF51" s="117"/>
      <c r="GG51" s="117"/>
      <c r="GH51" s="117"/>
      <c r="GI51" s="117"/>
      <c r="GJ51" s="117"/>
      <c r="GK51" s="117"/>
      <c r="GL51" s="117"/>
      <c r="GM51" s="117"/>
      <c r="GN51" s="117"/>
      <c r="GO51" s="117"/>
      <c r="GP51" s="117"/>
      <c r="GQ51" s="117"/>
      <c r="GR51" s="117"/>
      <c r="GS51" s="117"/>
      <c r="GT51" s="117"/>
      <c r="GU51" s="117"/>
      <c r="GV51" s="117"/>
      <c r="GW51" s="117"/>
      <c r="GX51" s="117"/>
      <c r="GY51" s="117"/>
      <c r="GZ51" s="117"/>
      <c r="HA51" s="117"/>
      <c r="HB51" s="117"/>
      <c r="HC51" s="117"/>
      <c r="HD51" s="117"/>
      <c r="HE51" s="117"/>
      <c r="HF51" s="117"/>
      <c r="HG51" s="117"/>
      <c r="HH51" s="117"/>
      <c r="HI51" s="117"/>
      <c r="HJ51" s="117"/>
      <c r="HK51" s="117"/>
      <c r="HL51" s="117"/>
      <c r="HM51" s="117"/>
      <c r="HN51" s="117"/>
      <c r="HO51" s="117"/>
      <c r="HP51" s="117"/>
      <c r="HQ51" s="117"/>
      <c r="HR51" s="117"/>
      <c r="HS51" s="117"/>
      <c r="HT51" s="117"/>
      <c r="HU51" s="117"/>
      <c r="HV51" s="117"/>
      <c r="HW51" s="117"/>
      <c r="HX51" s="117"/>
      <c r="HY51" s="117"/>
      <c r="HZ51" s="117"/>
      <c r="IA51" s="117"/>
      <c r="IB51" s="117"/>
      <c r="IC51" s="117"/>
      <c r="ID51" s="117"/>
      <c r="IE51" s="117"/>
      <c r="IF51" s="117"/>
      <c r="IG51" s="117"/>
      <c r="IH51" s="117"/>
      <c r="II51" s="117"/>
      <c r="IJ51" s="117"/>
      <c r="IK51" s="117"/>
      <c r="IL51" s="117"/>
      <c r="IM51" s="117"/>
      <c r="IN51" s="117"/>
      <c r="IO51" s="117"/>
      <c r="IP51" s="117"/>
      <c r="IQ51" s="117"/>
      <c r="IR51" s="117"/>
      <c r="IS51" s="117"/>
      <c r="IT51" s="117"/>
      <c r="IU51" s="117"/>
      <c r="IV51" s="117"/>
    </row>
    <row r="52" s="5" customFormat="1" ht="39" customHeight="1" spans="1:256">
      <c r="A52" s="60" t="s">
        <v>134</v>
      </c>
      <c r="B52" s="53" t="s">
        <v>124</v>
      </c>
      <c r="C52" s="60" t="s">
        <v>135</v>
      </c>
      <c r="D52" s="54">
        <v>186</v>
      </c>
      <c r="E52" s="54">
        <v>149</v>
      </c>
      <c r="F52" s="55">
        <v>149</v>
      </c>
      <c r="G52" s="56">
        <v>0</v>
      </c>
      <c r="H52" s="56">
        <v>37</v>
      </c>
      <c r="I52" s="64">
        <v>23808</v>
      </c>
      <c r="J52" s="56">
        <v>14880</v>
      </c>
      <c r="K52" s="89">
        <v>6000</v>
      </c>
      <c r="L52" s="71">
        <f t="shared" si="7"/>
        <v>186</v>
      </c>
      <c r="M52" s="72">
        <f t="shared" si="8"/>
        <v>149</v>
      </c>
      <c r="N52" s="90">
        <v>149</v>
      </c>
      <c r="O52" s="91">
        <v>0</v>
      </c>
      <c r="P52" s="90">
        <v>37</v>
      </c>
      <c r="Q52" s="91">
        <v>184</v>
      </c>
      <c r="R52" s="91">
        <v>38640</v>
      </c>
      <c r="S52" s="105">
        <v>149</v>
      </c>
      <c r="T52" s="90">
        <v>19200</v>
      </c>
      <c r="U52" s="105">
        <v>121</v>
      </c>
      <c r="V52" s="91">
        <v>15612</v>
      </c>
      <c r="W52" s="105">
        <v>0</v>
      </c>
      <c r="X52" s="91">
        <v>0</v>
      </c>
      <c r="Y52" s="73">
        <v>6000</v>
      </c>
      <c r="Z52" s="115"/>
      <c r="AA52" s="116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117"/>
      <c r="BO52" s="117"/>
      <c r="BP52" s="117"/>
      <c r="BQ52" s="117"/>
      <c r="BR52" s="117"/>
      <c r="BS52" s="117"/>
      <c r="BT52" s="117"/>
      <c r="BU52" s="117"/>
      <c r="BV52" s="117"/>
      <c r="BW52" s="117"/>
      <c r="BX52" s="117"/>
      <c r="BY52" s="117"/>
      <c r="BZ52" s="117"/>
      <c r="CA52" s="117"/>
      <c r="CB52" s="117"/>
      <c r="CC52" s="117"/>
      <c r="CD52" s="117"/>
      <c r="CE52" s="117"/>
      <c r="CF52" s="117"/>
      <c r="CG52" s="117"/>
      <c r="CH52" s="117"/>
      <c r="CI52" s="117"/>
      <c r="CJ52" s="117"/>
      <c r="CK52" s="117"/>
      <c r="CL52" s="117"/>
      <c r="CM52" s="117"/>
      <c r="CN52" s="117"/>
      <c r="CO52" s="117"/>
      <c r="CP52" s="117"/>
      <c r="CQ52" s="117"/>
      <c r="CR52" s="117"/>
      <c r="CS52" s="117"/>
      <c r="CT52" s="117"/>
      <c r="CU52" s="117"/>
      <c r="CV52" s="117"/>
      <c r="CW52" s="117"/>
      <c r="CX52" s="117"/>
      <c r="CY52" s="117"/>
      <c r="CZ52" s="117"/>
      <c r="DA52" s="117"/>
      <c r="DB52" s="117"/>
      <c r="DC52" s="117"/>
      <c r="DD52" s="117"/>
      <c r="DE52" s="117"/>
      <c r="DF52" s="117"/>
      <c r="DG52" s="117"/>
      <c r="DH52" s="117"/>
      <c r="DI52" s="117"/>
      <c r="DJ52" s="117"/>
      <c r="DK52" s="117"/>
      <c r="DL52" s="117"/>
      <c r="DM52" s="117"/>
      <c r="DN52" s="117"/>
      <c r="DO52" s="117"/>
      <c r="DP52" s="117"/>
      <c r="DQ52" s="117"/>
      <c r="DR52" s="117"/>
      <c r="DS52" s="117"/>
      <c r="DT52" s="117"/>
      <c r="DU52" s="117"/>
      <c r="DV52" s="117"/>
      <c r="DW52" s="117"/>
      <c r="DX52" s="117"/>
      <c r="DY52" s="117"/>
      <c r="DZ52" s="117"/>
      <c r="EA52" s="117"/>
      <c r="EB52" s="117"/>
      <c r="EC52" s="117"/>
      <c r="ED52" s="117"/>
      <c r="EE52" s="117"/>
      <c r="EF52" s="117"/>
      <c r="EG52" s="117"/>
      <c r="EH52" s="117"/>
      <c r="EI52" s="117"/>
      <c r="EJ52" s="117"/>
      <c r="EK52" s="117"/>
      <c r="EL52" s="117"/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/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/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/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  <c r="HG52" s="117"/>
      <c r="HH52" s="117"/>
      <c r="HI52" s="117"/>
      <c r="HJ52" s="117"/>
      <c r="HK52" s="117"/>
      <c r="HL52" s="117"/>
      <c r="HM52" s="117"/>
      <c r="HN52" s="117"/>
      <c r="HO52" s="117"/>
      <c r="HP52" s="117"/>
      <c r="HQ52" s="117"/>
      <c r="HR52" s="117"/>
      <c r="HS52" s="117"/>
      <c r="HT52" s="117"/>
      <c r="HU52" s="117"/>
      <c r="HV52" s="117"/>
      <c r="HW52" s="117"/>
      <c r="HX52" s="117"/>
      <c r="HY52" s="117"/>
      <c r="HZ52" s="117"/>
      <c r="IA52" s="117"/>
      <c r="IB52" s="117"/>
      <c r="IC52" s="117"/>
      <c r="ID52" s="117"/>
      <c r="IE52" s="117"/>
      <c r="IF52" s="117"/>
      <c r="IG52" s="117"/>
      <c r="IH52" s="117"/>
      <c r="II52" s="117"/>
      <c r="IJ52" s="117"/>
      <c r="IK52" s="117"/>
      <c r="IL52" s="117"/>
      <c r="IM52" s="117"/>
      <c r="IN52" s="117"/>
      <c r="IO52" s="117"/>
      <c r="IP52" s="117"/>
      <c r="IQ52" s="117"/>
      <c r="IR52" s="117"/>
      <c r="IS52" s="117"/>
      <c r="IT52" s="117"/>
      <c r="IU52" s="117"/>
      <c r="IV52" s="117"/>
    </row>
    <row r="53" s="5" customFormat="1" ht="39" customHeight="1" spans="1:256">
      <c r="A53" s="60" t="s">
        <v>136</v>
      </c>
      <c r="B53" s="53" t="s">
        <v>124</v>
      </c>
      <c r="C53" s="60" t="s">
        <v>137</v>
      </c>
      <c r="D53" s="54">
        <v>179</v>
      </c>
      <c r="E53" s="54">
        <f t="shared" ref="E53:E65" si="9">SUM(F53:G53)</f>
        <v>143</v>
      </c>
      <c r="F53" s="55">
        <v>143</v>
      </c>
      <c r="G53" s="56">
        <v>0</v>
      </c>
      <c r="H53" s="56">
        <v>36</v>
      </c>
      <c r="I53" s="64">
        <v>22912</v>
      </c>
      <c r="J53" s="56">
        <v>14320</v>
      </c>
      <c r="K53" s="54">
        <v>6600</v>
      </c>
      <c r="L53" s="71">
        <f t="shared" si="7"/>
        <v>179</v>
      </c>
      <c r="M53" s="72">
        <f t="shared" si="8"/>
        <v>143</v>
      </c>
      <c r="N53" s="90">
        <v>143</v>
      </c>
      <c r="O53" s="90">
        <v>0</v>
      </c>
      <c r="P53" s="90">
        <v>36</v>
      </c>
      <c r="Q53" s="91">
        <v>179</v>
      </c>
      <c r="R53" s="91">
        <v>22912</v>
      </c>
      <c r="S53" s="105">
        <v>143</v>
      </c>
      <c r="T53" s="90">
        <v>16984</v>
      </c>
      <c r="U53" s="105">
        <v>143</v>
      </c>
      <c r="V53" s="91">
        <v>16984</v>
      </c>
      <c r="W53" s="105">
        <v>0</v>
      </c>
      <c r="X53" s="91">
        <v>0</v>
      </c>
      <c r="Y53" s="73">
        <v>7100</v>
      </c>
      <c r="Z53" s="115"/>
      <c r="AA53" s="116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117"/>
      <c r="BS53" s="117"/>
      <c r="BT53" s="117"/>
      <c r="BU53" s="117"/>
      <c r="BV53" s="117"/>
      <c r="BW53" s="117"/>
      <c r="BX53" s="117"/>
      <c r="BY53" s="117"/>
      <c r="BZ53" s="117"/>
      <c r="CA53" s="117"/>
      <c r="CB53" s="117"/>
      <c r="CC53" s="117"/>
      <c r="CD53" s="117"/>
      <c r="CE53" s="117"/>
      <c r="CF53" s="117"/>
      <c r="CG53" s="117"/>
      <c r="CH53" s="117"/>
      <c r="CI53" s="117"/>
      <c r="CJ53" s="117"/>
      <c r="CK53" s="117"/>
      <c r="CL53" s="117"/>
      <c r="CM53" s="117"/>
      <c r="CN53" s="117"/>
      <c r="CO53" s="117"/>
      <c r="CP53" s="117"/>
      <c r="CQ53" s="117"/>
      <c r="CR53" s="117"/>
      <c r="CS53" s="117"/>
      <c r="CT53" s="117"/>
      <c r="CU53" s="117"/>
      <c r="CV53" s="117"/>
      <c r="CW53" s="117"/>
      <c r="CX53" s="117"/>
      <c r="CY53" s="117"/>
      <c r="CZ53" s="117"/>
      <c r="DA53" s="117"/>
      <c r="DB53" s="117"/>
      <c r="DC53" s="117"/>
      <c r="DD53" s="117"/>
      <c r="DE53" s="117"/>
      <c r="DF53" s="117"/>
      <c r="DG53" s="117"/>
      <c r="DH53" s="117"/>
      <c r="DI53" s="117"/>
      <c r="DJ53" s="117"/>
      <c r="DK53" s="117"/>
      <c r="DL53" s="117"/>
      <c r="DM53" s="117"/>
      <c r="DN53" s="117"/>
      <c r="DO53" s="117"/>
      <c r="DP53" s="117"/>
      <c r="DQ53" s="117"/>
      <c r="DR53" s="117"/>
      <c r="DS53" s="117"/>
      <c r="DT53" s="117"/>
      <c r="DU53" s="117"/>
      <c r="DV53" s="117"/>
      <c r="DW53" s="117"/>
      <c r="DX53" s="117"/>
      <c r="DY53" s="117"/>
      <c r="DZ53" s="117"/>
      <c r="EA53" s="117"/>
      <c r="EB53" s="117"/>
      <c r="EC53" s="117"/>
      <c r="ED53" s="117"/>
      <c r="EE53" s="117"/>
      <c r="EF53" s="117"/>
      <c r="EG53" s="117"/>
      <c r="EH53" s="117"/>
      <c r="EI53" s="117"/>
      <c r="EJ53" s="117"/>
      <c r="EK53" s="117"/>
      <c r="EL53" s="117"/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/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/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/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  <c r="HG53" s="117"/>
      <c r="HH53" s="117"/>
      <c r="HI53" s="117"/>
      <c r="HJ53" s="117"/>
      <c r="HK53" s="117"/>
      <c r="HL53" s="117"/>
      <c r="HM53" s="117"/>
      <c r="HN53" s="117"/>
      <c r="HO53" s="117"/>
      <c r="HP53" s="117"/>
      <c r="HQ53" s="117"/>
      <c r="HR53" s="117"/>
      <c r="HS53" s="117"/>
      <c r="HT53" s="117"/>
      <c r="HU53" s="117"/>
      <c r="HV53" s="117"/>
      <c r="HW53" s="117"/>
      <c r="HX53" s="117"/>
      <c r="HY53" s="117"/>
      <c r="HZ53" s="117"/>
      <c r="IA53" s="117"/>
      <c r="IB53" s="117"/>
      <c r="IC53" s="117"/>
      <c r="ID53" s="117"/>
      <c r="IE53" s="117"/>
      <c r="IF53" s="117"/>
      <c r="IG53" s="117"/>
      <c r="IH53" s="117"/>
      <c r="II53" s="117"/>
      <c r="IJ53" s="117"/>
      <c r="IK53" s="117"/>
      <c r="IL53" s="117"/>
      <c r="IM53" s="117"/>
      <c r="IN53" s="117"/>
      <c r="IO53" s="117"/>
      <c r="IP53" s="117"/>
      <c r="IQ53" s="117"/>
      <c r="IR53" s="117"/>
      <c r="IS53" s="117"/>
      <c r="IT53" s="117"/>
      <c r="IU53" s="117"/>
      <c r="IV53" s="117"/>
    </row>
    <row r="54" s="5" customFormat="1" ht="36" customHeight="1" spans="1:256">
      <c r="A54" s="52" t="s">
        <v>138</v>
      </c>
      <c r="B54" s="53" t="s">
        <v>124</v>
      </c>
      <c r="C54" s="52" t="s">
        <v>139</v>
      </c>
      <c r="D54" s="54">
        <v>487</v>
      </c>
      <c r="E54" s="54">
        <f t="shared" si="9"/>
        <v>0</v>
      </c>
      <c r="F54" s="58">
        <v>0</v>
      </c>
      <c r="G54" s="56">
        <v>0</v>
      </c>
      <c r="H54" s="59">
        <v>487</v>
      </c>
      <c r="I54" s="65">
        <v>90095</v>
      </c>
      <c r="J54" s="65">
        <v>58562</v>
      </c>
      <c r="K54" s="54">
        <v>20400</v>
      </c>
      <c r="L54" s="71">
        <f t="shared" si="7"/>
        <v>487</v>
      </c>
      <c r="M54" s="72">
        <f t="shared" si="8"/>
        <v>0</v>
      </c>
      <c r="N54" s="90">
        <v>0</v>
      </c>
      <c r="O54" s="91">
        <v>0</v>
      </c>
      <c r="P54" s="90">
        <v>487</v>
      </c>
      <c r="Q54" s="91">
        <v>243</v>
      </c>
      <c r="R54" s="91">
        <v>45325</v>
      </c>
      <c r="S54" s="105">
        <v>0</v>
      </c>
      <c r="T54" s="90">
        <v>0</v>
      </c>
      <c r="U54" s="105">
        <v>0</v>
      </c>
      <c r="V54" s="91">
        <v>0</v>
      </c>
      <c r="W54" s="105">
        <v>0</v>
      </c>
      <c r="X54" s="91">
        <v>0</v>
      </c>
      <c r="Y54" s="73">
        <v>32063</v>
      </c>
      <c r="Z54" s="115"/>
      <c r="AA54" s="116"/>
      <c r="AB54" s="117"/>
      <c r="AC54" s="117"/>
      <c r="AD54" s="117"/>
      <c r="AE54" s="117"/>
      <c r="AF54" s="117"/>
      <c r="AG54" s="117"/>
      <c r="AH54" s="117"/>
      <c r="AI54" s="117"/>
      <c r="AJ54" s="117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7"/>
      <c r="BF54" s="117"/>
      <c r="BG54" s="117"/>
      <c r="BH54" s="117"/>
      <c r="BI54" s="117"/>
      <c r="BJ54" s="117"/>
      <c r="BK54" s="117"/>
      <c r="BL54" s="117"/>
      <c r="BM54" s="117"/>
      <c r="BN54" s="117"/>
      <c r="BO54" s="117"/>
      <c r="BP54" s="117"/>
      <c r="BQ54" s="117"/>
      <c r="BR54" s="117"/>
      <c r="BS54" s="117"/>
      <c r="BT54" s="117"/>
      <c r="BU54" s="117"/>
      <c r="BV54" s="117"/>
      <c r="BW54" s="117"/>
      <c r="BX54" s="117"/>
      <c r="BY54" s="117"/>
      <c r="BZ54" s="117"/>
      <c r="CA54" s="117"/>
      <c r="CB54" s="117"/>
      <c r="CC54" s="117"/>
      <c r="CD54" s="117"/>
      <c r="CE54" s="117"/>
      <c r="CF54" s="117"/>
      <c r="CG54" s="117"/>
      <c r="CH54" s="117"/>
      <c r="CI54" s="117"/>
      <c r="CJ54" s="117"/>
      <c r="CK54" s="117"/>
      <c r="CL54" s="117"/>
      <c r="CM54" s="117"/>
      <c r="CN54" s="117"/>
      <c r="CO54" s="117"/>
      <c r="CP54" s="117"/>
      <c r="CQ54" s="117"/>
      <c r="CR54" s="117"/>
      <c r="CS54" s="117"/>
      <c r="CT54" s="117"/>
      <c r="CU54" s="117"/>
      <c r="CV54" s="117"/>
      <c r="CW54" s="117"/>
      <c r="CX54" s="117"/>
      <c r="CY54" s="117"/>
      <c r="CZ54" s="117"/>
      <c r="DA54" s="117"/>
      <c r="DB54" s="117"/>
      <c r="DC54" s="117"/>
      <c r="DD54" s="117"/>
      <c r="DE54" s="117"/>
      <c r="DF54" s="117"/>
      <c r="DG54" s="117"/>
      <c r="DH54" s="117"/>
      <c r="DI54" s="117"/>
      <c r="DJ54" s="117"/>
      <c r="DK54" s="117"/>
      <c r="DL54" s="117"/>
      <c r="DM54" s="117"/>
      <c r="DN54" s="117"/>
      <c r="DO54" s="117"/>
      <c r="DP54" s="117"/>
      <c r="DQ54" s="117"/>
      <c r="DR54" s="117"/>
      <c r="DS54" s="117"/>
      <c r="DT54" s="117"/>
      <c r="DU54" s="117"/>
      <c r="DV54" s="117"/>
      <c r="DW54" s="117"/>
      <c r="DX54" s="117"/>
      <c r="DY54" s="117"/>
      <c r="DZ54" s="117"/>
      <c r="EA54" s="117"/>
      <c r="EB54" s="117"/>
      <c r="EC54" s="117"/>
      <c r="ED54" s="117"/>
      <c r="EE54" s="117"/>
      <c r="EF54" s="117"/>
      <c r="EG54" s="117"/>
      <c r="EH54" s="117"/>
      <c r="EI54" s="117"/>
      <c r="EJ54" s="117"/>
      <c r="EK54" s="117"/>
      <c r="EL54" s="117"/>
      <c r="EM54" s="117"/>
      <c r="EN54" s="117"/>
      <c r="EO54" s="117"/>
      <c r="EP54" s="117"/>
      <c r="EQ54" s="117"/>
      <c r="ER54" s="117"/>
      <c r="ES54" s="117"/>
      <c r="ET54" s="117"/>
      <c r="EU54" s="117"/>
      <c r="EV54" s="117"/>
      <c r="EW54" s="117"/>
      <c r="EX54" s="117"/>
      <c r="EY54" s="117"/>
      <c r="EZ54" s="117"/>
      <c r="FA54" s="117"/>
      <c r="FB54" s="117"/>
      <c r="FC54" s="117"/>
      <c r="FD54" s="117"/>
      <c r="FE54" s="117"/>
      <c r="FF54" s="117"/>
      <c r="FG54" s="117"/>
      <c r="FH54" s="117"/>
      <c r="FI54" s="117"/>
      <c r="FJ54" s="117"/>
      <c r="FK54" s="117"/>
      <c r="FL54" s="117"/>
      <c r="FM54" s="117"/>
      <c r="FN54" s="117"/>
      <c r="FO54" s="117"/>
      <c r="FP54" s="117"/>
      <c r="FQ54" s="117"/>
      <c r="FR54" s="117"/>
      <c r="FS54" s="117"/>
      <c r="FT54" s="117"/>
      <c r="FU54" s="117"/>
      <c r="FV54" s="117"/>
      <c r="FW54" s="117"/>
      <c r="FX54" s="117"/>
      <c r="FY54" s="117"/>
      <c r="FZ54" s="117"/>
      <c r="GA54" s="117"/>
      <c r="GB54" s="117"/>
      <c r="GC54" s="117"/>
      <c r="GD54" s="117"/>
      <c r="GE54" s="117"/>
      <c r="GF54" s="117"/>
      <c r="GG54" s="117"/>
      <c r="GH54" s="117"/>
      <c r="GI54" s="117"/>
      <c r="GJ54" s="117"/>
      <c r="GK54" s="117"/>
      <c r="GL54" s="117"/>
      <c r="GM54" s="117"/>
      <c r="GN54" s="117"/>
      <c r="GO54" s="117"/>
      <c r="GP54" s="117"/>
      <c r="GQ54" s="117"/>
      <c r="GR54" s="117"/>
      <c r="GS54" s="117"/>
      <c r="GT54" s="117"/>
      <c r="GU54" s="117"/>
      <c r="GV54" s="117"/>
      <c r="GW54" s="117"/>
      <c r="GX54" s="117"/>
      <c r="GY54" s="117"/>
      <c r="GZ54" s="117"/>
      <c r="HA54" s="117"/>
      <c r="HB54" s="117"/>
      <c r="HC54" s="117"/>
      <c r="HD54" s="117"/>
      <c r="HE54" s="117"/>
      <c r="HF54" s="117"/>
      <c r="HG54" s="117"/>
      <c r="HH54" s="117"/>
      <c r="HI54" s="117"/>
      <c r="HJ54" s="117"/>
      <c r="HK54" s="117"/>
      <c r="HL54" s="117"/>
      <c r="HM54" s="117"/>
      <c r="HN54" s="117"/>
      <c r="HO54" s="117"/>
      <c r="HP54" s="117"/>
      <c r="HQ54" s="117"/>
      <c r="HR54" s="117"/>
      <c r="HS54" s="117"/>
      <c r="HT54" s="117"/>
      <c r="HU54" s="117"/>
      <c r="HV54" s="117"/>
      <c r="HW54" s="117"/>
      <c r="HX54" s="117"/>
      <c r="HY54" s="117"/>
      <c r="HZ54" s="117"/>
      <c r="IA54" s="117"/>
      <c r="IB54" s="117"/>
      <c r="IC54" s="117"/>
      <c r="ID54" s="117"/>
      <c r="IE54" s="117"/>
      <c r="IF54" s="117"/>
      <c r="IG54" s="117"/>
      <c r="IH54" s="117"/>
      <c r="II54" s="117"/>
      <c r="IJ54" s="117"/>
      <c r="IK54" s="117"/>
      <c r="IL54" s="117"/>
      <c r="IM54" s="117"/>
      <c r="IN54" s="117"/>
      <c r="IO54" s="117"/>
      <c r="IP54" s="117"/>
      <c r="IQ54" s="117"/>
      <c r="IR54" s="117"/>
      <c r="IS54" s="117"/>
      <c r="IT54" s="117"/>
      <c r="IU54" s="117"/>
      <c r="IV54" s="117"/>
    </row>
    <row r="55" s="5" customFormat="1" ht="36" customHeight="1" spans="1:256">
      <c r="A55" s="52" t="s">
        <v>140</v>
      </c>
      <c r="B55" s="53" t="s">
        <v>141</v>
      </c>
      <c r="C55" s="52" t="s">
        <v>142</v>
      </c>
      <c r="D55" s="54">
        <v>301</v>
      </c>
      <c r="E55" s="54">
        <f t="shared" si="9"/>
        <v>60</v>
      </c>
      <c r="F55" s="59">
        <v>60</v>
      </c>
      <c r="G55" s="56">
        <v>0</v>
      </c>
      <c r="H55" s="55">
        <v>241</v>
      </c>
      <c r="I55" s="65">
        <v>55685</v>
      </c>
      <c r="J55" s="65">
        <v>36195</v>
      </c>
      <c r="K55" s="54">
        <v>18060</v>
      </c>
      <c r="L55" s="71">
        <f t="shared" si="7"/>
        <v>301</v>
      </c>
      <c r="M55" s="72">
        <f t="shared" si="8"/>
        <v>60</v>
      </c>
      <c r="N55" s="90">
        <v>60</v>
      </c>
      <c r="O55" s="90">
        <v>0</v>
      </c>
      <c r="P55" s="90">
        <v>241</v>
      </c>
      <c r="Q55" s="91">
        <v>181</v>
      </c>
      <c r="R55" s="91">
        <v>18685</v>
      </c>
      <c r="S55" s="105">
        <v>60</v>
      </c>
      <c r="T55" s="90">
        <v>10089</v>
      </c>
      <c r="U55" s="105">
        <v>48</v>
      </c>
      <c r="V55" s="91">
        <v>8112</v>
      </c>
      <c r="W55" s="105">
        <v>0</v>
      </c>
      <c r="X55" s="91">
        <v>0</v>
      </c>
      <c r="Y55" s="73">
        <v>29453</v>
      </c>
      <c r="Z55" s="115"/>
      <c r="AA55" s="116"/>
      <c r="AB55" s="117"/>
      <c r="AC55" s="117"/>
      <c r="AD55" s="117"/>
      <c r="AE55" s="117"/>
      <c r="AF55" s="117"/>
      <c r="AG55" s="117"/>
      <c r="AH55" s="117"/>
      <c r="AI55" s="117"/>
      <c r="AJ55" s="117"/>
      <c r="AK55" s="117"/>
      <c r="AL55" s="117"/>
      <c r="AM55" s="117"/>
      <c r="AN55" s="117"/>
      <c r="AO55" s="117"/>
      <c r="AP55" s="117"/>
      <c r="AQ55" s="117"/>
      <c r="AR55" s="117"/>
      <c r="AS55" s="117"/>
      <c r="AT55" s="117"/>
      <c r="AU55" s="117"/>
      <c r="AV55" s="117"/>
      <c r="AW55" s="117"/>
      <c r="AX55" s="117"/>
      <c r="AY55" s="117"/>
      <c r="AZ55" s="117"/>
      <c r="BA55" s="117"/>
      <c r="BB55" s="117"/>
      <c r="BC55" s="117"/>
      <c r="BD55" s="117"/>
      <c r="BE55" s="117"/>
      <c r="BF55" s="117"/>
      <c r="BG55" s="117"/>
      <c r="BH55" s="117"/>
      <c r="BI55" s="117"/>
      <c r="BJ55" s="117"/>
      <c r="BK55" s="117"/>
      <c r="BL55" s="117"/>
      <c r="BM55" s="117"/>
      <c r="BN55" s="117"/>
      <c r="BO55" s="117"/>
      <c r="BP55" s="117"/>
      <c r="BQ55" s="117"/>
      <c r="BR55" s="117"/>
      <c r="BS55" s="117"/>
      <c r="BT55" s="117"/>
      <c r="BU55" s="117"/>
      <c r="BV55" s="117"/>
      <c r="BW55" s="117"/>
      <c r="BX55" s="117"/>
      <c r="BY55" s="117"/>
      <c r="BZ55" s="117"/>
      <c r="CA55" s="117"/>
      <c r="CB55" s="117"/>
      <c r="CC55" s="117"/>
      <c r="CD55" s="117"/>
      <c r="CE55" s="117"/>
      <c r="CF55" s="117"/>
      <c r="CG55" s="117"/>
      <c r="CH55" s="117"/>
      <c r="CI55" s="117"/>
      <c r="CJ55" s="117"/>
      <c r="CK55" s="117"/>
      <c r="CL55" s="117"/>
      <c r="CM55" s="117"/>
      <c r="CN55" s="117"/>
      <c r="CO55" s="117"/>
      <c r="CP55" s="117"/>
      <c r="CQ55" s="117"/>
      <c r="CR55" s="117"/>
      <c r="CS55" s="117"/>
      <c r="CT55" s="117"/>
      <c r="CU55" s="117"/>
      <c r="CV55" s="117"/>
      <c r="CW55" s="117"/>
      <c r="CX55" s="117"/>
      <c r="CY55" s="117"/>
      <c r="CZ55" s="117"/>
      <c r="DA55" s="117"/>
      <c r="DB55" s="117"/>
      <c r="DC55" s="117"/>
      <c r="DD55" s="117"/>
      <c r="DE55" s="117"/>
      <c r="DF55" s="117"/>
      <c r="DG55" s="117"/>
      <c r="DH55" s="117"/>
      <c r="DI55" s="117"/>
      <c r="DJ55" s="117"/>
      <c r="DK55" s="117"/>
      <c r="DL55" s="117"/>
      <c r="DM55" s="117"/>
      <c r="DN55" s="117"/>
      <c r="DO55" s="117"/>
      <c r="DP55" s="117"/>
      <c r="DQ55" s="117"/>
      <c r="DR55" s="117"/>
      <c r="DS55" s="117"/>
      <c r="DT55" s="117"/>
      <c r="DU55" s="117"/>
      <c r="DV55" s="117"/>
      <c r="DW55" s="117"/>
      <c r="DX55" s="117"/>
      <c r="DY55" s="117"/>
      <c r="DZ55" s="117"/>
      <c r="EA55" s="117"/>
      <c r="EB55" s="117"/>
      <c r="EC55" s="117"/>
      <c r="ED55" s="117"/>
      <c r="EE55" s="117"/>
      <c r="EF55" s="117"/>
      <c r="EG55" s="117"/>
      <c r="EH55" s="117"/>
      <c r="EI55" s="117"/>
      <c r="EJ55" s="117"/>
      <c r="EK55" s="117"/>
      <c r="EL55" s="117"/>
      <c r="EM55" s="117"/>
      <c r="EN55" s="117"/>
      <c r="EO55" s="117"/>
      <c r="EP55" s="117"/>
      <c r="EQ55" s="117"/>
      <c r="ER55" s="117"/>
      <c r="ES55" s="117"/>
      <c r="ET55" s="117"/>
      <c r="EU55" s="117"/>
      <c r="EV55" s="117"/>
      <c r="EW55" s="117"/>
      <c r="EX55" s="117"/>
      <c r="EY55" s="117"/>
      <c r="EZ55" s="117"/>
      <c r="FA55" s="117"/>
      <c r="FB55" s="117"/>
      <c r="FC55" s="117"/>
      <c r="FD55" s="117"/>
      <c r="FE55" s="117"/>
      <c r="FF55" s="117"/>
      <c r="FG55" s="117"/>
      <c r="FH55" s="117"/>
      <c r="FI55" s="117"/>
      <c r="FJ55" s="117"/>
      <c r="FK55" s="117"/>
      <c r="FL55" s="117"/>
      <c r="FM55" s="117"/>
      <c r="FN55" s="117"/>
      <c r="FO55" s="117"/>
      <c r="FP55" s="117"/>
      <c r="FQ55" s="117"/>
      <c r="FR55" s="117"/>
      <c r="FS55" s="117"/>
      <c r="FT55" s="117"/>
      <c r="FU55" s="117"/>
      <c r="FV55" s="117"/>
      <c r="FW55" s="117"/>
      <c r="FX55" s="117"/>
      <c r="FY55" s="117"/>
      <c r="FZ55" s="117"/>
      <c r="GA55" s="117"/>
      <c r="GB55" s="117"/>
      <c r="GC55" s="117"/>
      <c r="GD55" s="117"/>
      <c r="GE55" s="117"/>
      <c r="GF55" s="117"/>
      <c r="GG55" s="117"/>
      <c r="GH55" s="117"/>
      <c r="GI55" s="117"/>
      <c r="GJ55" s="117"/>
      <c r="GK55" s="117"/>
      <c r="GL55" s="117"/>
      <c r="GM55" s="117"/>
      <c r="GN55" s="117"/>
      <c r="GO55" s="117"/>
      <c r="GP55" s="117"/>
      <c r="GQ55" s="117"/>
      <c r="GR55" s="117"/>
      <c r="GS55" s="117"/>
      <c r="GT55" s="117"/>
      <c r="GU55" s="117"/>
      <c r="GV55" s="117"/>
      <c r="GW55" s="117"/>
      <c r="GX55" s="117"/>
      <c r="GY55" s="117"/>
      <c r="GZ55" s="117"/>
      <c r="HA55" s="117"/>
      <c r="HB55" s="117"/>
      <c r="HC55" s="117"/>
      <c r="HD55" s="117"/>
      <c r="HE55" s="117"/>
      <c r="HF55" s="117"/>
      <c r="HG55" s="117"/>
      <c r="HH55" s="117"/>
      <c r="HI55" s="117"/>
      <c r="HJ55" s="117"/>
      <c r="HK55" s="117"/>
      <c r="HL55" s="117"/>
      <c r="HM55" s="117"/>
      <c r="HN55" s="117"/>
      <c r="HO55" s="117"/>
      <c r="HP55" s="117"/>
      <c r="HQ55" s="117"/>
      <c r="HR55" s="117"/>
      <c r="HS55" s="117"/>
      <c r="HT55" s="117"/>
      <c r="HU55" s="117"/>
      <c r="HV55" s="117"/>
      <c r="HW55" s="117"/>
      <c r="HX55" s="117"/>
      <c r="HY55" s="117"/>
      <c r="HZ55" s="117"/>
      <c r="IA55" s="117"/>
      <c r="IB55" s="117"/>
      <c r="IC55" s="117"/>
      <c r="ID55" s="117"/>
      <c r="IE55" s="117"/>
      <c r="IF55" s="117"/>
      <c r="IG55" s="117"/>
      <c r="IH55" s="117"/>
      <c r="II55" s="117"/>
      <c r="IJ55" s="117"/>
      <c r="IK55" s="117"/>
      <c r="IL55" s="117"/>
      <c r="IM55" s="117"/>
      <c r="IN55" s="117"/>
      <c r="IO55" s="117"/>
      <c r="IP55" s="117"/>
      <c r="IQ55" s="117"/>
      <c r="IR55" s="117"/>
      <c r="IS55" s="117"/>
      <c r="IT55" s="117"/>
      <c r="IU55" s="117"/>
      <c r="IV55" s="117"/>
    </row>
    <row r="56" s="5" customFormat="1" ht="41.1" customHeight="1" spans="1:256">
      <c r="A56" s="61" t="s">
        <v>143</v>
      </c>
      <c r="B56" s="62" t="s">
        <v>144</v>
      </c>
      <c r="C56" s="63" t="s">
        <v>145</v>
      </c>
      <c r="D56" s="54">
        <v>50</v>
      </c>
      <c r="E56" s="54">
        <f t="shared" si="9"/>
        <v>0</v>
      </c>
      <c r="F56" s="64">
        <v>0</v>
      </c>
      <c r="G56" s="56">
        <v>0</v>
      </c>
      <c r="H56" s="50">
        <v>50</v>
      </c>
      <c r="I56" s="50">
        <v>2332</v>
      </c>
      <c r="J56" s="50">
        <v>412</v>
      </c>
      <c r="K56" s="50">
        <v>412</v>
      </c>
      <c r="L56" s="71">
        <f t="shared" si="7"/>
        <v>50</v>
      </c>
      <c r="M56" s="72">
        <f t="shared" si="8"/>
        <v>0</v>
      </c>
      <c r="N56" s="92">
        <v>0</v>
      </c>
      <c r="O56" s="92">
        <v>0</v>
      </c>
      <c r="P56" s="75">
        <v>50</v>
      </c>
      <c r="Q56" s="92">
        <v>50</v>
      </c>
      <c r="R56" s="92">
        <v>2332</v>
      </c>
      <c r="S56" s="105">
        <v>0</v>
      </c>
      <c r="T56" s="92">
        <v>0</v>
      </c>
      <c r="U56" s="105">
        <v>0</v>
      </c>
      <c r="V56" s="92">
        <v>0</v>
      </c>
      <c r="W56" s="105">
        <v>0</v>
      </c>
      <c r="X56" s="92">
        <v>0</v>
      </c>
      <c r="Y56" s="79">
        <v>543</v>
      </c>
      <c r="Z56" s="115"/>
      <c r="AA56" s="116"/>
      <c r="AB56" s="117"/>
      <c r="AC56" s="117"/>
      <c r="AD56" s="117"/>
      <c r="AE56" s="117"/>
      <c r="AF56" s="117"/>
      <c r="AG56" s="117"/>
      <c r="AH56" s="117"/>
      <c r="AI56" s="117"/>
      <c r="AJ56" s="117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/>
      <c r="BE56" s="117"/>
      <c r="BF56" s="117"/>
      <c r="BG56" s="117"/>
      <c r="BH56" s="117"/>
      <c r="BI56" s="117"/>
      <c r="BJ56" s="117"/>
      <c r="BK56" s="117"/>
      <c r="BL56" s="117"/>
      <c r="BM56" s="117"/>
      <c r="BN56" s="117"/>
      <c r="BO56" s="117"/>
      <c r="BP56" s="117"/>
      <c r="BQ56" s="117"/>
      <c r="BR56" s="117"/>
      <c r="BS56" s="117"/>
      <c r="BT56" s="117"/>
      <c r="BU56" s="117"/>
      <c r="BV56" s="117"/>
      <c r="BW56" s="117"/>
      <c r="BX56" s="117"/>
      <c r="BY56" s="117"/>
      <c r="BZ56" s="117"/>
      <c r="CA56" s="117"/>
      <c r="CB56" s="117"/>
      <c r="CC56" s="117"/>
      <c r="CD56" s="117"/>
      <c r="CE56" s="117"/>
      <c r="CF56" s="117"/>
      <c r="CG56" s="117"/>
      <c r="CH56" s="117"/>
      <c r="CI56" s="117"/>
      <c r="CJ56" s="117"/>
      <c r="CK56" s="117"/>
      <c r="CL56" s="117"/>
      <c r="CM56" s="117"/>
      <c r="CN56" s="117"/>
      <c r="CO56" s="117"/>
      <c r="CP56" s="117"/>
      <c r="CQ56" s="117"/>
      <c r="CR56" s="117"/>
      <c r="CS56" s="117"/>
      <c r="CT56" s="117"/>
      <c r="CU56" s="117"/>
      <c r="CV56" s="117"/>
      <c r="CW56" s="117"/>
      <c r="CX56" s="117"/>
      <c r="CY56" s="117"/>
      <c r="CZ56" s="117"/>
      <c r="DA56" s="117"/>
      <c r="DB56" s="117"/>
      <c r="DC56" s="117"/>
      <c r="DD56" s="117"/>
      <c r="DE56" s="117"/>
      <c r="DF56" s="117"/>
      <c r="DG56" s="117"/>
      <c r="DH56" s="117"/>
      <c r="DI56" s="117"/>
      <c r="DJ56" s="117"/>
      <c r="DK56" s="117"/>
      <c r="DL56" s="117"/>
      <c r="DM56" s="117"/>
      <c r="DN56" s="117"/>
      <c r="DO56" s="117"/>
      <c r="DP56" s="117"/>
      <c r="DQ56" s="117"/>
      <c r="DR56" s="117"/>
      <c r="DS56" s="117"/>
      <c r="DT56" s="117"/>
      <c r="DU56" s="117"/>
      <c r="DV56" s="117"/>
      <c r="DW56" s="117"/>
      <c r="DX56" s="117"/>
      <c r="DY56" s="117"/>
      <c r="DZ56" s="117"/>
      <c r="EA56" s="117"/>
      <c r="EB56" s="117"/>
      <c r="EC56" s="117"/>
      <c r="ED56" s="117"/>
      <c r="EE56" s="117"/>
      <c r="EF56" s="117"/>
      <c r="EG56" s="117"/>
      <c r="EH56" s="117"/>
      <c r="EI56" s="117"/>
      <c r="EJ56" s="117"/>
      <c r="EK56" s="117"/>
      <c r="EL56" s="117"/>
      <c r="EM56" s="117"/>
      <c r="EN56" s="117"/>
      <c r="EO56" s="117"/>
      <c r="EP56" s="117"/>
      <c r="EQ56" s="117"/>
      <c r="ER56" s="117"/>
      <c r="ES56" s="117"/>
      <c r="ET56" s="117"/>
      <c r="EU56" s="117"/>
      <c r="EV56" s="117"/>
      <c r="EW56" s="117"/>
      <c r="EX56" s="117"/>
      <c r="EY56" s="117"/>
      <c r="EZ56" s="117"/>
      <c r="FA56" s="117"/>
      <c r="FB56" s="117"/>
      <c r="FC56" s="117"/>
      <c r="FD56" s="117"/>
      <c r="FE56" s="117"/>
      <c r="FF56" s="117"/>
      <c r="FG56" s="117"/>
      <c r="FH56" s="117"/>
      <c r="FI56" s="117"/>
      <c r="FJ56" s="117"/>
      <c r="FK56" s="117"/>
      <c r="FL56" s="117"/>
      <c r="FM56" s="117"/>
      <c r="FN56" s="117"/>
      <c r="FO56" s="117"/>
      <c r="FP56" s="117"/>
      <c r="FQ56" s="117"/>
      <c r="FR56" s="117"/>
      <c r="FS56" s="117"/>
      <c r="FT56" s="117"/>
      <c r="FU56" s="117"/>
      <c r="FV56" s="117"/>
      <c r="FW56" s="117"/>
      <c r="FX56" s="117"/>
      <c r="FY56" s="117"/>
      <c r="FZ56" s="117"/>
      <c r="GA56" s="117"/>
      <c r="GB56" s="117"/>
      <c r="GC56" s="117"/>
      <c r="GD56" s="117"/>
      <c r="GE56" s="117"/>
      <c r="GF56" s="117"/>
      <c r="GG56" s="117"/>
      <c r="GH56" s="117"/>
      <c r="GI56" s="117"/>
      <c r="GJ56" s="117"/>
      <c r="GK56" s="117"/>
      <c r="GL56" s="117"/>
      <c r="GM56" s="117"/>
      <c r="GN56" s="117"/>
      <c r="GO56" s="117"/>
      <c r="GP56" s="117"/>
      <c r="GQ56" s="117"/>
      <c r="GR56" s="117"/>
      <c r="GS56" s="117"/>
      <c r="GT56" s="117"/>
      <c r="GU56" s="117"/>
      <c r="GV56" s="117"/>
      <c r="GW56" s="117"/>
      <c r="GX56" s="117"/>
      <c r="GY56" s="117"/>
      <c r="GZ56" s="117"/>
      <c r="HA56" s="117"/>
      <c r="HB56" s="117"/>
      <c r="HC56" s="117"/>
      <c r="HD56" s="117"/>
      <c r="HE56" s="117"/>
      <c r="HF56" s="117"/>
      <c r="HG56" s="117"/>
      <c r="HH56" s="117"/>
      <c r="HI56" s="117"/>
      <c r="HJ56" s="117"/>
      <c r="HK56" s="117"/>
      <c r="HL56" s="117"/>
      <c r="HM56" s="117"/>
      <c r="HN56" s="117"/>
      <c r="HO56" s="117"/>
      <c r="HP56" s="117"/>
      <c r="HQ56" s="117"/>
      <c r="HR56" s="117"/>
      <c r="HS56" s="117"/>
      <c r="HT56" s="117"/>
      <c r="HU56" s="117"/>
      <c r="HV56" s="117"/>
      <c r="HW56" s="117"/>
      <c r="HX56" s="117"/>
      <c r="HY56" s="117"/>
      <c r="HZ56" s="117"/>
      <c r="IA56" s="117"/>
      <c r="IB56" s="117"/>
      <c r="IC56" s="117"/>
      <c r="ID56" s="117"/>
      <c r="IE56" s="117"/>
      <c r="IF56" s="117"/>
      <c r="IG56" s="117"/>
      <c r="IH56" s="117"/>
      <c r="II56" s="117"/>
      <c r="IJ56" s="117"/>
      <c r="IK56" s="117"/>
      <c r="IL56" s="117"/>
      <c r="IM56" s="117"/>
      <c r="IN56" s="117"/>
      <c r="IO56" s="117"/>
      <c r="IP56" s="117"/>
      <c r="IQ56" s="117"/>
      <c r="IR56" s="117"/>
      <c r="IS56" s="117"/>
      <c r="IT56" s="117"/>
      <c r="IU56" s="117"/>
      <c r="IV56" s="117"/>
    </row>
    <row r="57" s="5" customFormat="1" ht="36.95" customHeight="1" spans="1:256">
      <c r="A57" s="52" t="s">
        <v>146</v>
      </c>
      <c r="B57" s="53" t="s">
        <v>147</v>
      </c>
      <c r="C57" s="63" t="s">
        <v>148</v>
      </c>
      <c r="D57" s="54">
        <v>50</v>
      </c>
      <c r="E57" s="54">
        <f t="shared" si="9"/>
        <v>0</v>
      </c>
      <c r="F57" s="64">
        <v>0</v>
      </c>
      <c r="G57" s="56">
        <v>0</v>
      </c>
      <c r="H57" s="65">
        <v>50</v>
      </c>
      <c r="I57" s="65">
        <v>3729</v>
      </c>
      <c r="J57" s="65">
        <v>572</v>
      </c>
      <c r="K57" s="65">
        <v>572</v>
      </c>
      <c r="L57" s="71">
        <f t="shared" si="7"/>
        <v>50</v>
      </c>
      <c r="M57" s="72">
        <f t="shared" si="8"/>
        <v>0</v>
      </c>
      <c r="N57" s="92">
        <v>0</v>
      </c>
      <c r="O57" s="92">
        <v>0</v>
      </c>
      <c r="P57" s="75">
        <v>50</v>
      </c>
      <c r="Q57" s="92">
        <v>50</v>
      </c>
      <c r="R57" s="92">
        <v>3729</v>
      </c>
      <c r="S57" s="105">
        <v>0</v>
      </c>
      <c r="T57" s="92">
        <v>0</v>
      </c>
      <c r="U57" s="105">
        <v>0</v>
      </c>
      <c r="V57" s="92">
        <v>0</v>
      </c>
      <c r="W57" s="105">
        <v>0</v>
      </c>
      <c r="X57" s="92">
        <v>0</v>
      </c>
      <c r="Y57" s="79">
        <v>660</v>
      </c>
      <c r="Z57" s="115"/>
      <c r="AA57" s="116"/>
      <c r="AB57" s="117"/>
      <c r="AC57" s="117"/>
      <c r="AD57" s="117"/>
      <c r="AE57" s="117"/>
      <c r="AF57" s="117"/>
      <c r="AG57" s="117"/>
      <c r="AH57" s="117"/>
      <c r="AI57" s="117"/>
      <c r="AJ57" s="117"/>
      <c r="AK57" s="117"/>
      <c r="AL57" s="117"/>
      <c r="AM57" s="117"/>
      <c r="AN57" s="117"/>
      <c r="AO57" s="117"/>
      <c r="AP57" s="117"/>
      <c r="AQ57" s="117"/>
      <c r="AR57" s="117"/>
      <c r="AS57" s="117"/>
      <c r="AT57" s="117"/>
      <c r="AU57" s="117"/>
      <c r="AV57" s="117"/>
      <c r="AW57" s="117"/>
      <c r="AX57" s="117"/>
      <c r="AY57" s="117"/>
      <c r="AZ57" s="117"/>
      <c r="BA57" s="117"/>
      <c r="BB57" s="117"/>
      <c r="BC57" s="117"/>
      <c r="BD57" s="117"/>
      <c r="BE57" s="117"/>
      <c r="BF57" s="117"/>
      <c r="BG57" s="117"/>
      <c r="BH57" s="117"/>
      <c r="BI57" s="117"/>
      <c r="BJ57" s="117"/>
      <c r="BK57" s="117"/>
      <c r="BL57" s="117"/>
      <c r="BM57" s="117"/>
      <c r="BN57" s="117"/>
      <c r="BO57" s="117"/>
      <c r="BP57" s="117"/>
      <c r="BQ57" s="117"/>
      <c r="BR57" s="117"/>
      <c r="BS57" s="117"/>
      <c r="BT57" s="117"/>
      <c r="BU57" s="117"/>
      <c r="BV57" s="117"/>
      <c r="BW57" s="117"/>
      <c r="BX57" s="117"/>
      <c r="BY57" s="117"/>
      <c r="BZ57" s="117"/>
      <c r="CA57" s="117"/>
      <c r="CB57" s="117"/>
      <c r="CC57" s="117"/>
      <c r="CD57" s="117"/>
      <c r="CE57" s="117"/>
      <c r="CF57" s="117"/>
      <c r="CG57" s="117"/>
      <c r="CH57" s="117"/>
      <c r="CI57" s="117"/>
      <c r="CJ57" s="117"/>
      <c r="CK57" s="117"/>
      <c r="CL57" s="117"/>
      <c r="CM57" s="117"/>
      <c r="CN57" s="117"/>
      <c r="CO57" s="117"/>
      <c r="CP57" s="117"/>
      <c r="CQ57" s="117"/>
      <c r="CR57" s="117"/>
      <c r="CS57" s="117"/>
      <c r="CT57" s="117"/>
      <c r="CU57" s="117"/>
      <c r="CV57" s="117"/>
      <c r="CW57" s="117"/>
      <c r="CX57" s="117"/>
      <c r="CY57" s="117"/>
      <c r="CZ57" s="117"/>
      <c r="DA57" s="117"/>
      <c r="DB57" s="117"/>
      <c r="DC57" s="117"/>
      <c r="DD57" s="117"/>
      <c r="DE57" s="117"/>
      <c r="DF57" s="117"/>
      <c r="DG57" s="117"/>
      <c r="DH57" s="117"/>
      <c r="DI57" s="117"/>
      <c r="DJ57" s="117"/>
      <c r="DK57" s="117"/>
      <c r="DL57" s="117"/>
      <c r="DM57" s="117"/>
      <c r="DN57" s="117"/>
      <c r="DO57" s="117"/>
      <c r="DP57" s="117"/>
      <c r="DQ57" s="117"/>
      <c r="DR57" s="117"/>
      <c r="DS57" s="117"/>
      <c r="DT57" s="117"/>
      <c r="DU57" s="117"/>
      <c r="DV57" s="117"/>
      <c r="DW57" s="117"/>
      <c r="DX57" s="117"/>
      <c r="DY57" s="117"/>
      <c r="DZ57" s="117"/>
      <c r="EA57" s="117"/>
      <c r="EB57" s="117"/>
      <c r="EC57" s="117"/>
      <c r="ED57" s="117"/>
      <c r="EE57" s="117"/>
      <c r="EF57" s="117"/>
      <c r="EG57" s="117"/>
      <c r="EH57" s="117"/>
      <c r="EI57" s="117"/>
      <c r="EJ57" s="117"/>
      <c r="EK57" s="117"/>
      <c r="EL57" s="117"/>
      <c r="EM57" s="117"/>
      <c r="EN57" s="117"/>
      <c r="EO57" s="117"/>
      <c r="EP57" s="117"/>
      <c r="EQ57" s="117"/>
      <c r="ER57" s="117"/>
      <c r="ES57" s="117"/>
      <c r="ET57" s="117"/>
      <c r="EU57" s="117"/>
      <c r="EV57" s="117"/>
      <c r="EW57" s="117"/>
      <c r="EX57" s="117"/>
      <c r="EY57" s="117"/>
      <c r="EZ57" s="117"/>
      <c r="FA57" s="117"/>
      <c r="FB57" s="117"/>
      <c r="FC57" s="117"/>
      <c r="FD57" s="117"/>
      <c r="FE57" s="117"/>
      <c r="FF57" s="117"/>
      <c r="FG57" s="117"/>
      <c r="FH57" s="117"/>
      <c r="FI57" s="117"/>
      <c r="FJ57" s="117"/>
      <c r="FK57" s="117"/>
      <c r="FL57" s="117"/>
      <c r="FM57" s="117"/>
      <c r="FN57" s="117"/>
      <c r="FO57" s="117"/>
      <c r="FP57" s="117"/>
      <c r="FQ57" s="117"/>
      <c r="FR57" s="117"/>
      <c r="FS57" s="117"/>
      <c r="FT57" s="117"/>
      <c r="FU57" s="117"/>
      <c r="FV57" s="117"/>
      <c r="FW57" s="117"/>
      <c r="FX57" s="117"/>
      <c r="FY57" s="117"/>
      <c r="FZ57" s="117"/>
      <c r="GA57" s="117"/>
      <c r="GB57" s="117"/>
      <c r="GC57" s="117"/>
      <c r="GD57" s="117"/>
      <c r="GE57" s="117"/>
      <c r="GF57" s="117"/>
      <c r="GG57" s="117"/>
      <c r="GH57" s="117"/>
      <c r="GI57" s="117"/>
      <c r="GJ57" s="117"/>
      <c r="GK57" s="117"/>
      <c r="GL57" s="117"/>
      <c r="GM57" s="117"/>
      <c r="GN57" s="117"/>
      <c r="GO57" s="117"/>
      <c r="GP57" s="117"/>
      <c r="GQ57" s="117"/>
      <c r="GR57" s="117"/>
      <c r="GS57" s="117"/>
      <c r="GT57" s="117"/>
      <c r="GU57" s="117"/>
      <c r="GV57" s="117"/>
      <c r="GW57" s="117"/>
      <c r="GX57" s="117"/>
      <c r="GY57" s="117"/>
      <c r="GZ57" s="117"/>
      <c r="HA57" s="117"/>
      <c r="HB57" s="117"/>
      <c r="HC57" s="117"/>
      <c r="HD57" s="117"/>
      <c r="HE57" s="117"/>
      <c r="HF57" s="117"/>
      <c r="HG57" s="117"/>
      <c r="HH57" s="117"/>
      <c r="HI57" s="117"/>
      <c r="HJ57" s="117"/>
      <c r="HK57" s="117"/>
      <c r="HL57" s="117"/>
      <c r="HM57" s="117"/>
      <c r="HN57" s="117"/>
      <c r="HO57" s="117"/>
      <c r="HP57" s="117"/>
      <c r="HQ57" s="117"/>
      <c r="HR57" s="117"/>
      <c r="HS57" s="117"/>
      <c r="HT57" s="117"/>
      <c r="HU57" s="117"/>
      <c r="HV57" s="117"/>
      <c r="HW57" s="117"/>
      <c r="HX57" s="117"/>
      <c r="HY57" s="117"/>
      <c r="HZ57" s="117"/>
      <c r="IA57" s="117"/>
      <c r="IB57" s="117"/>
      <c r="IC57" s="117"/>
      <c r="ID57" s="117"/>
      <c r="IE57" s="117"/>
      <c r="IF57" s="117"/>
      <c r="IG57" s="117"/>
      <c r="IH57" s="117"/>
      <c r="II57" s="117"/>
      <c r="IJ57" s="117"/>
      <c r="IK57" s="117"/>
      <c r="IL57" s="117"/>
      <c r="IM57" s="117"/>
      <c r="IN57" s="117"/>
      <c r="IO57" s="117"/>
      <c r="IP57" s="117"/>
      <c r="IQ57" s="117"/>
      <c r="IR57" s="117"/>
      <c r="IS57" s="117"/>
      <c r="IT57" s="117"/>
      <c r="IU57" s="117"/>
      <c r="IV57" s="117"/>
    </row>
    <row r="58" s="5" customFormat="1" ht="36" customHeight="1" spans="1:256">
      <c r="A58" s="52" t="s">
        <v>149</v>
      </c>
      <c r="B58" s="53" t="s">
        <v>150</v>
      </c>
      <c r="C58" s="63" t="s">
        <v>151</v>
      </c>
      <c r="D58" s="54">
        <v>90</v>
      </c>
      <c r="E58" s="54">
        <f t="shared" si="9"/>
        <v>90</v>
      </c>
      <c r="F58" s="64">
        <v>0</v>
      </c>
      <c r="G58" s="56">
        <v>90</v>
      </c>
      <c r="H58" s="65">
        <v>0</v>
      </c>
      <c r="I58" s="65">
        <v>5562</v>
      </c>
      <c r="J58" s="65">
        <v>425</v>
      </c>
      <c r="K58" s="65">
        <v>425</v>
      </c>
      <c r="L58" s="71">
        <f t="shared" si="7"/>
        <v>90</v>
      </c>
      <c r="M58" s="72">
        <f t="shared" si="8"/>
        <v>90</v>
      </c>
      <c r="N58" s="92">
        <v>0</v>
      </c>
      <c r="O58" s="92">
        <v>90</v>
      </c>
      <c r="P58" s="75">
        <v>0</v>
      </c>
      <c r="Q58" s="92">
        <v>90</v>
      </c>
      <c r="R58" s="92">
        <v>5562</v>
      </c>
      <c r="S58" s="105">
        <v>90</v>
      </c>
      <c r="T58" s="92">
        <v>5562</v>
      </c>
      <c r="U58" s="105">
        <v>0</v>
      </c>
      <c r="V58" s="92">
        <v>0</v>
      </c>
      <c r="W58" s="105">
        <v>0</v>
      </c>
      <c r="X58" s="92">
        <v>0</v>
      </c>
      <c r="Y58" s="79">
        <v>535</v>
      </c>
      <c r="Z58" s="115"/>
      <c r="AA58" s="116"/>
      <c r="AB58" s="117"/>
      <c r="AC58" s="117"/>
      <c r="AD58" s="117"/>
      <c r="AE58" s="117"/>
      <c r="AF58" s="117"/>
      <c r="AG58" s="117"/>
      <c r="AH58" s="117"/>
      <c r="AI58" s="117"/>
      <c r="AJ58" s="117"/>
      <c r="AK58" s="117"/>
      <c r="AL58" s="117"/>
      <c r="AM58" s="117"/>
      <c r="AN58" s="117"/>
      <c r="AO58" s="117"/>
      <c r="AP58" s="117"/>
      <c r="AQ58" s="117"/>
      <c r="AR58" s="117"/>
      <c r="AS58" s="117"/>
      <c r="AT58" s="117"/>
      <c r="AU58" s="117"/>
      <c r="AV58" s="117"/>
      <c r="AW58" s="117"/>
      <c r="AX58" s="117"/>
      <c r="AY58" s="117"/>
      <c r="AZ58" s="117"/>
      <c r="BA58" s="117"/>
      <c r="BB58" s="117"/>
      <c r="BC58" s="117"/>
      <c r="BD58" s="117"/>
      <c r="BE58" s="117"/>
      <c r="BF58" s="117"/>
      <c r="BG58" s="117"/>
      <c r="BH58" s="117"/>
      <c r="BI58" s="117"/>
      <c r="BJ58" s="117"/>
      <c r="BK58" s="117"/>
      <c r="BL58" s="117"/>
      <c r="BM58" s="117"/>
      <c r="BN58" s="117"/>
      <c r="BO58" s="117"/>
      <c r="BP58" s="117"/>
      <c r="BQ58" s="117"/>
      <c r="BR58" s="117"/>
      <c r="BS58" s="117"/>
      <c r="BT58" s="117"/>
      <c r="BU58" s="117"/>
      <c r="BV58" s="117"/>
      <c r="BW58" s="117"/>
      <c r="BX58" s="117"/>
      <c r="BY58" s="117"/>
      <c r="BZ58" s="117"/>
      <c r="CA58" s="117"/>
      <c r="CB58" s="117"/>
      <c r="CC58" s="117"/>
      <c r="CD58" s="117"/>
      <c r="CE58" s="117"/>
      <c r="CF58" s="117"/>
      <c r="CG58" s="117"/>
      <c r="CH58" s="117"/>
      <c r="CI58" s="117"/>
      <c r="CJ58" s="117"/>
      <c r="CK58" s="117"/>
      <c r="CL58" s="117"/>
      <c r="CM58" s="117"/>
      <c r="CN58" s="117"/>
      <c r="CO58" s="117"/>
      <c r="CP58" s="117"/>
      <c r="CQ58" s="117"/>
      <c r="CR58" s="117"/>
      <c r="CS58" s="117"/>
      <c r="CT58" s="117"/>
      <c r="CU58" s="117"/>
      <c r="CV58" s="117"/>
      <c r="CW58" s="117"/>
      <c r="CX58" s="117"/>
      <c r="CY58" s="117"/>
      <c r="CZ58" s="117"/>
      <c r="DA58" s="117"/>
      <c r="DB58" s="117"/>
      <c r="DC58" s="117"/>
      <c r="DD58" s="117"/>
      <c r="DE58" s="117"/>
      <c r="DF58" s="117"/>
      <c r="DG58" s="117"/>
      <c r="DH58" s="117"/>
      <c r="DI58" s="117"/>
      <c r="DJ58" s="117"/>
      <c r="DK58" s="117"/>
      <c r="DL58" s="117"/>
      <c r="DM58" s="117"/>
      <c r="DN58" s="117"/>
      <c r="DO58" s="117"/>
      <c r="DP58" s="117"/>
      <c r="DQ58" s="117"/>
      <c r="DR58" s="117"/>
      <c r="DS58" s="117"/>
      <c r="DT58" s="117"/>
      <c r="DU58" s="117"/>
      <c r="DV58" s="117"/>
      <c r="DW58" s="117"/>
      <c r="DX58" s="117"/>
      <c r="DY58" s="117"/>
      <c r="DZ58" s="117"/>
      <c r="EA58" s="117"/>
      <c r="EB58" s="117"/>
      <c r="EC58" s="117"/>
      <c r="ED58" s="117"/>
      <c r="EE58" s="117"/>
      <c r="EF58" s="117"/>
      <c r="EG58" s="117"/>
      <c r="EH58" s="117"/>
      <c r="EI58" s="117"/>
      <c r="EJ58" s="117"/>
      <c r="EK58" s="117"/>
      <c r="EL58" s="117"/>
      <c r="EM58" s="117"/>
      <c r="EN58" s="117"/>
      <c r="EO58" s="117"/>
      <c r="EP58" s="117"/>
      <c r="EQ58" s="117"/>
      <c r="ER58" s="117"/>
      <c r="ES58" s="117"/>
      <c r="ET58" s="117"/>
      <c r="EU58" s="117"/>
      <c r="EV58" s="117"/>
      <c r="EW58" s="117"/>
      <c r="EX58" s="117"/>
      <c r="EY58" s="117"/>
      <c r="EZ58" s="117"/>
      <c r="FA58" s="117"/>
      <c r="FB58" s="117"/>
      <c r="FC58" s="117"/>
      <c r="FD58" s="117"/>
      <c r="FE58" s="117"/>
      <c r="FF58" s="117"/>
      <c r="FG58" s="117"/>
      <c r="FH58" s="117"/>
      <c r="FI58" s="117"/>
      <c r="FJ58" s="117"/>
      <c r="FK58" s="117"/>
      <c r="FL58" s="117"/>
      <c r="FM58" s="117"/>
      <c r="FN58" s="117"/>
      <c r="FO58" s="117"/>
      <c r="FP58" s="117"/>
      <c r="FQ58" s="117"/>
      <c r="FR58" s="117"/>
      <c r="FS58" s="117"/>
      <c r="FT58" s="117"/>
      <c r="FU58" s="117"/>
      <c r="FV58" s="117"/>
      <c r="FW58" s="117"/>
      <c r="FX58" s="117"/>
      <c r="FY58" s="117"/>
      <c r="FZ58" s="117"/>
      <c r="GA58" s="117"/>
      <c r="GB58" s="117"/>
      <c r="GC58" s="117"/>
      <c r="GD58" s="117"/>
      <c r="GE58" s="117"/>
      <c r="GF58" s="117"/>
      <c r="GG58" s="117"/>
      <c r="GH58" s="117"/>
      <c r="GI58" s="117"/>
      <c r="GJ58" s="117"/>
      <c r="GK58" s="117"/>
      <c r="GL58" s="117"/>
      <c r="GM58" s="117"/>
      <c r="GN58" s="117"/>
      <c r="GO58" s="117"/>
      <c r="GP58" s="117"/>
      <c r="GQ58" s="117"/>
      <c r="GR58" s="117"/>
      <c r="GS58" s="117"/>
      <c r="GT58" s="117"/>
      <c r="GU58" s="117"/>
      <c r="GV58" s="117"/>
      <c r="GW58" s="117"/>
      <c r="GX58" s="117"/>
      <c r="GY58" s="117"/>
      <c r="GZ58" s="117"/>
      <c r="HA58" s="117"/>
      <c r="HB58" s="117"/>
      <c r="HC58" s="117"/>
      <c r="HD58" s="117"/>
      <c r="HE58" s="117"/>
      <c r="HF58" s="117"/>
      <c r="HG58" s="117"/>
      <c r="HH58" s="117"/>
      <c r="HI58" s="117"/>
      <c r="HJ58" s="117"/>
      <c r="HK58" s="117"/>
      <c r="HL58" s="117"/>
      <c r="HM58" s="117"/>
      <c r="HN58" s="117"/>
      <c r="HO58" s="117"/>
      <c r="HP58" s="117"/>
      <c r="HQ58" s="117"/>
      <c r="HR58" s="117"/>
      <c r="HS58" s="117"/>
      <c r="HT58" s="117"/>
      <c r="HU58" s="117"/>
      <c r="HV58" s="117"/>
      <c r="HW58" s="117"/>
      <c r="HX58" s="117"/>
      <c r="HY58" s="117"/>
      <c r="HZ58" s="117"/>
      <c r="IA58" s="117"/>
      <c r="IB58" s="117"/>
      <c r="IC58" s="117"/>
      <c r="ID58" s="117"/>
      <c r="IE58" s="117"/>
      <c r="IF58" s="117"/>
      <c r="IG58" s="117"/>
      <c r="IH58" s="117"/>
      <c r="II58" s="117"/>
      <c r="IJ58" s="117"/>
      <c r="IK58" s="117"/>
      <c r="IL58" s="117"/>
      <c r="IM58" s="117"/>
      <c r="IN58" s="117"/>
      <c r="IO58" s="117"/>
      <c r="IP58" s="117"/>
      <c r="IQ58" s="117"/>
      <c r="IR58" s="117"/>
      <c r="IS58" s="117"/>
      <c r="IT58" s="117"/>
      <c r="IU58" s="117"/>
      <c r="IV58" s="117"/>
    </row>
    <row r="59" s="5" customFormat="1" ht="39" customHeight="1" spans="1:256">
      <c r="A59" s="61" t="s">
        <v>152</v>
      </c>
      <c r="B59" s="62" t="s">
        <v>153</v>
      </c>
      <c r="C59" s="63" t="s">
        <v>154</v>
      </c>
      <c r="D59" s="54">
        <v>126</v>
      </c>
      <c r="E59" s="54">
        <f t="shared" si="9"/>
        <v>0</v>
      </c>
      <c r="F59" s="64">
        <v>0</v>
      </c>
      <c r="G59" s="56">
        <v>0</v>
      </c>
      <c r="H59" s="66">
        <v>126</v>
      </c>
      <c r="I59" s="66">
        <v>6382</v>
      </c>
      <c r="J59" s="66">
        <v>964</v>
      </c>
      <c r="K59" s="66">
        <v>964</v>
      </c>
      <c r="L59" s="71">
        <f t="shared" si="7"/>
        <v>126</v>
      </c>
      <c r="M59" s="72">
        <f t="shared" si="8"/>
        <v>0</v>
      </c>
      <c r="N59" s="92">
        <v>0</v>
      </c>
      <c r="O59" s="92">
        <v>0</v>
      </c>
      <c r="P59" s="75">
        <v>126</v>
      </c>
      <c r="Q59" s="106">
        <v>126</v>
      </c>
      <c r="R59" s="90">
        <v>6382</v>
      </c>
      <c r="S59" s="105">
        <v>0</v>
      </c>
      <c r="T59" s="92">
        <v>0</v>
      </c>
      <c r="U59" s="105">
        <v>0</v>
      </c>
      <c r="V59" s="92">
        <v>0</v>
      </c>
      <c r="W59" s="105">
        <v>0</v>
      </c>
      <c r="X59" s="92">
        <v>0</v>
      </c>
      <c r="Y59" s="118">
        <v>1125</v>
      </c>
      <c r="Z59" s="115"/>
      <c r="AA59" s="116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17"/>
      <c r="AT59" s="117"/>
      <c r="AU59" s="117"/>
      <c r="AV59" s="117"/>
      <c r="AW59" s="117"/>
      <c r="AX59" s="117"/>
      <c r="AY59" s="117"/>
      <c r="AZ59" s="117"/>
      <c r="BA59" s="117"/>
      <c r="BB59" s="117"/>
      <c r="BC59" s="117"/>
      <c r="BD59" s="117"/>
      <c r="BE59" s="117"/>
      <c r="BF59" s="117"/>
      <c r="BG59" s="117"/>
      <c r="BH59" s="117"/>
      <c r="BI59" s="117"/>
      <c r="BJ59" s="117"/>
      <c r="BK59" s="117"/>
      <c r="BL59" s="117"/>
      <c r="BM59" s="117"/>
      <c r="BN59" s="117"/>
      <c r="BO59" s="117"/>
      <c r="BP59" s="117"/>
      <c r="BQ59" s="117"/>
      <c r="BR59" s="117"/>
      <c r="BS59" s="117"/>
      <c r="BT59" s="117"/>
      <c r="BU59" s="117"/>
      <c r="BV59" s="117"/>
      <c r="BW59" s="117"/>
      <c r="BX59" s="117"/>
      <c r="BY59" s="117"/>
      <c r="BZ59" s="117"/>
      <c r="CA59" s="117"/>
      <c r="CB59" s="117"/>
      <c r="CC59" s="117"/>
      <c r="CD59" s="117"/>
      <c r="CE59" s="117"/>
      <c r="CF59" s="117"/>
      <c r="CG59" s="117"/>
      <c r="CH59" s="117"/>
      <c r="CI59" s="117"/>
      <c r="CJ59" s="117"/>
      <c r="CK59" s="117"/>
      <c r="CL59" s="117"/>
      <c r="CM59" s="117"/>
      <c r="CN59" s="117"/>
      <c r="CO59" s="117"/>
      <c r="CP59" s="117"/>
      <c r="CQ59" s="117"/>
      <c r="CR59" s="117"/>
      <c r="CS59" s="117"/>
      <c r="CT59" s="117"/>
      <c r="CU59" s="117"/>
      <c r="CV59" s="117"/>
      <c r="CW59" s="117"/>
      <c r="CX59" s="117"/>
      <c r="CY59" s="117"/>
      <c r="CZ59" s="117"/>
      <c r="DA59" s="117"/>
      <c r="DB59" s="117"/>
      <c r="DC59" s="117"/>
      <c r="DD59" s="117"/>
      <c r="DE59" s="117"/>
      <c r="DF59" s="117"/>
      <c r="DG59" s="117"/>
      <c r="DH59" s="117"/>
      <c r="DI59" s="117"/>
      <c r="DJ59" s="117"/>
      <c r="DK59" s="117"/>
      <c r="DL59" s="117"/>
      <c r="DM59" s="117"/>
      <c r="DN59" s="117"/>
      <c r="DO59" s="117"/>
      <c r="DP59" s="117"/>
      <c r="DQ59" s="117"/>
      <c r="DR59" s="117"/>
      <c r="DS59" s="117"/>
      <c r="DT59" s="117"/>
      <c r="DU59" s="117"/>
      <c r="DV59" s="117"/>
      <c r="DW59" s="117"/>
      <c r="DX59" s="117"/>
      <c r="DY59" s="117"/>
      <c r="DZ59" s="117"/>
      <c r="EA59" s="117"/>
      <c r="EB59" s="117"/>
      <c r="EC59" s="117"/>
      <c r="ED59" s="117"/>
      <c r="EE59" s="117"/>
      <c r="EF59" s="117"/>
      <c r="EG59" s="117"/>
      <c r="EH59" s="117"/>
      <c r="EI59" s="117"/>
      <c r="EJ59" s="117"/>
      <c r="EK59" s="117"/>
      <c r="EL59" s="117"/>
      <c r="EM59" s="117"/>
      <c r="EN59" s="117"/>
      <c r="EO59" s="117"/>
      <c r="EP59" s="117"/>
      <c r="EQ59" s="117"/>
      <c r="ER59" s="117"/>
      <c r="ES59" s="117"/>
      <c r="ET59" s="117"/>
      <c r="EU59" s="117"/>
      <c r="EV59" s="117"/>
      <c r="EW59" s="117"/>
      <c r="EX59" s="117"/>
      <c r="EY59" s="117"/>
      <c r="EZ59" s="117"/>
      <c r="FA59" s="117"/>
      <c r="FB59" s="117"/>
      <c r="FC59" s="117"/>
      <c r="FD59" s="117"/>
      <c r="FE59" s="117"/>
      <c r="FF59" s="117"/>
      <c r="FG59" s="117"/>
      <c r="FH59" s="117"/>
      <c r="FI59" s="117"/>
      <c r="FJ59" s="117"/>
      <c r="FK59" s="117"/>
      <c r="FL59" s="117"/>
      <c r="FM59" s="117"/>
      <c r="FN59" s="117"/>
      <c r="FO59" s="117"/>
      <c r="FP59" s="117"/>
      <c r="FQ59" s="117"/>
      <c r="FR59" s="117"/>
      <c r="FS59" s="117"/>
      <c r="FT59" s="117"/>
      <c r="FU59" s="117"/>
      <c r="FV59" s="117"/>
      <c r="FW59" s="117"/>
      <c r="FX59" s="117"/>
      <c r="FY59" s="117"/>
      <c r="FZ59" s="117"/>
      <c r="GA59" s="117"/>
      <c r="GB59" s="117"/>
      <c r="GC59" s="117"/>
      <c r="GD59" s="117"/>
      <c r="GE59" s="117"/>
      <c r="GF59" s="117"/>
      <c r="GG59" s="117"/>
      <c r="GH59" s="117"/>
      <c r="GI59" s="117"/>
      <c r="GJ59" s="117"/>
      <c r="GK59" s="117"/>
      <c r="GL59" s="117"/>
      <c r="GM59" s="117"/>
      <c r="GN59" s="117"/>
      <c r="GO59" s="117"/>
      <c r="GP59" s="117"/>
      <c r="GQ59" s="117"/>
      <c r="GR59" s="117"/>
      <c r="GS59" s="117"/>
      <c r="GT59" s="117"/>
      <c r="GU59" s="117"/>
      <c r="GV59" s="117"/>
      <c r="GW59" s="117"/>
      <c r="GX59" s="117"/>
      <c r="GY59" s="117"/>
      <c r="GZ59" s="117"/>
      <c r="HA59" s="117"/>
      <c r="HB59" s="117"/>
      <c r="HC59" s="117"/>
      <c r="HD59" s="117"/>
      <c r="HE59" s="117"/>
      <c r="HF59" s="117"/>
      <c r="HG59" s="117"/>
      <c r="HH59" s="117"/>
      <c r="HI59" s="117"/>
      <c r="HJ59" s="117"/>
      <c r="HK59" s="117"/>
      <c r="HL59" s="117"/>
      <c r="HM59" s="117"/>
      <c r="HN59" s="117"/>
      <c r="HO59" s="117"/>
      <c r="HP59" s="117"/>
      <c r="HQ59" s="117"/>
      <c r="HR59" s="117"/>
      <c r="HS59" s="117"/>
      <c r="HT59" s="117"/>
      <c r="HU59" s="117"/>
      <c r="HV59" s="117"/>
      <c r="HW59" s="117"/>
      <c r="HX59" s="117"/>
      <c r="HY59" s="117"/>
      <c r="HZ59" s="117"/>
      <c r="IA59" s="117"/>
      <c r="IB59" s="117"/>
      <c r="IC59" s="117"/>
      <c r="ID59" s="117"/>
      <c r="IE59" s="117"/>
      <c r="IF59" s="117"/>
      <c r="IG59" s="117"/>
      <c r="IH59" s="117"/>
      <c r="II59" s="117"/>
      <c r="IJ59" s="117"/>
      <c r="IK59" s="117"/>
      <c r="IL59" s="117"/>
      <c r="IM59" s="117"/>
      <c r="IN59" s="117"/>
      <c r="IO59" s="117"/>
      <c r="IP59" s="117"/>
      <c r="IQ59" s="117"/>
      <c r="IR59" s="117"/>
      <c r="IS59" s="117"/>
      <c r="IT59" s="117"/>
      <c r="IU59" s="117"/>
      <c r="IV59" s="117"/>
    </row>
    <row r="60" s="5" customFormat="1" ht="42" customHeight="1" spans="1:256">
      <c r="A60" s="61" t="s">
        <v>155</v>
      </c>
      <c r="B60" s="62" t="s">
        <v>156</v>
      </c>
      <c r="C60" s="63" t="s">
        <v>157</v>
      </c>
      <c r="D60" s="54">
        <v>80</v>
      </c>
      <c r="E60" s="54">
        <f t="shared" si="9"/>
        <v>0</v>
      </c>
      <c r="F60" s="64">
        <v>0</v>
      </c>
      <c r="G60" s="56">
        <v>0</v>
      </c>
      <c r="H60" s="50">
        <v>80</v>
      </c>
      <c r="I60" s="50">
        <v>3274</v>
      </c>
      <c r="J60" s="50">
        <v>785</v>
      </c>
      <c r="K60" s="50">
        <v>785</v>
      </c>
      <c r="L60" s="71">
        <f t="shared" si="7"/>
        <v>80</v>
      </c>
      <c r="M60" s="72">
        <f t="shared" si="8"/>
        <v>0</v>
      </c>
      <c r="N60" s="92">
        <v>0</v>
      </c>
      <c r="O60" s="92">
        <v>0</v>
      </c>
      <c r="P60" s="75">
        <v>80</v>
      </c>
      <c r="Q60" s="74">
        <v>80</v>
      </c>
      <c r="R60" s="107">
        <v>3274</v>
      </c>
      <c r="S60" s="105">
        <v>0</v>
      </c>
      <c r="T60" s="92">
        <v>0</v>
      </c>
      <c r="U60" s="105">
        <v>0</v>
      </c>
      <c r="V60" s="92">
        <v>0</v>
      </c>
      <c r="W60" s="105">
        <v>0</v>
      </c>
      <c r="X60" s="92">
        <v>0</v>
      </c>
      <c r="Y60" s="107">
        <v>785</v>
      </c>
      <c r="Z60" s="115"/>
      <c r="AA60" s="116"/>
      <c r="AB60" s="117"/>
      <c r="AC60" s="117"/>
      <c r="AD60" s="117"/>
      <c r="AE60" s="117"/>
      <c r="AF60" s="117"/>
      <c r="AG60" s="117"/>
      <c r="AH60" s="117"/>
      <c r="AI60" s="117"/>
      <c r="AJ60" s="117"/>
      <c r="AK60" s="117"/>
      <c r="AL60" s="117"/>
      <c r="AM60" s="117"/>
      <c r="AN60" s="117"/>
      <c r="AO60" s="117"/>
      <c r="AP60" s="117"/>
      <c r="AQ60" s="117"/>
      <c r="AR60" s="117"/>
      <c r="AS60" s="117"/>
      <c r="AT60" s="117"/>
      <c r="AU60" s="117"/>
      <c r="AV60" s="117"/>
      <c r="AW60" s="117"/>
      <c r="AX60" s="117"/>
      <c r="AY60" s="117"/>
      <c r="AZ60" s="117"/>
      <c r="BA60" s="117"/>
      <c r="BB60" s="117"/>
      <c r="BC60" s="117"/>
      <c r="BD60" s="117"/>
      <c r="BE60" s="117"/>
      <c r="BF60" s="117"/>
      <c r="BG60" s="117"/>
      <c r="BH60" s="117"/>
      <c r="BI60" s="117"/>
      <c r="BJ60" s="117"/>
      <c r="BK60" s="117"/>
      <c r="BL60" s="117"/>
      <c r="BM60" s="117"/>
      <c r="BN60" s="117"/>
      <c r="BO60" s="117"/>
      <c r="BP60" s="117"/>
      <c r="BQ60" s="117"/>
      <c r="BR60" s="117"/>
      <c r="BS60" s="117"/>
      <c r="BT60" s="117"/>
      <c r="BU60" s="117"/>
      <c r="BV60" s="117"/>
      <c r="BW60" s="117"/>
      <c r="BX60" s="117"/>
      <c r="BY60" s="117"/>
      <c r="BZ60" s="117"/>
      <c r="CA60" s="117"/>
      <c r="CB60" s="117"/>
      <c r="CC60" s="117"/>
      <c r="CD60" s="117"/>
      <c r="CE60" s="117"/>
      <c r="CF60" s="117"/>
      <c r="CG60" s="117"/>
      <c r="CH60" s="117"/>
      <c r="CI60" s="117"/>
      <c r="CJ60" s="117"/>
      <c r="CK60" s="117"/>
      <c r="CL60" s="117"/>
      <c r="CM60" s="117"/>
      <c r="CN60" s="117"/>
      <c r="CO60" s="117"/>
      <c r="CP60" s="117"/>
      <c r="CQ60" s="117"/>
      <c r="CR60" s="117"/>
      <c r="CS60" s="117"/>
      <c r="CT60" s="117"/>
      <c r="CU60" s="117"/>
      <c r="CV60" s="117"/>
      <c r="CW60" s="117"/>
      <c r="CX60" s="117"/>
      <c r="CY60" s="117"/>
      <c r="CZ60" s="117"/>
      <c r="DA60" s="117"/>
      <c r="DB60" s="117"/>
      <c r="DC60" s="117"/>
      <c r="DD60" s="117"/>
      <c r="DE60" s="117"/>
      <c r="DF60" s="117"/>
      <c r="DG60" s="117"/>
      <c r="DH60" s="117"/>
      <c r="DI60" s="117"/>
      <c r="DJ60" s="117"/>
      <c r="DK60" s="117"/>
      <c r="DL60" s="117"/>
      <c r="DM60" s="117"/>
      <c r="DN60" s="117"/>
      <c r="DO60" s="117"/>
      <c r="DP60" s="117"/>
      <c r="DQ60" s="117"/>
      <c r="DR60" s="117"/>
      <c r="DS60" s="117"/>
      <c r="DT60" s="117"/>
      <c r="DU60" s="117"/>
      <c r="DV60" s="117"/>
      <c r="DW60" s="117"/>
      <c r="DX60" s="117"/>
      <c r="DY60" s="117"/>
      <c r="DZ60" s="117"/>
      <c r="EA60" s="117"/>
      <c r="EB60" s="117"/>
      <c r="EC60" s="117"/>
      <c r="ED60" s="117"/>
      <c r="EE60" s="117"/>
      <c r="EF60" s="117"/>
      <c r="EG60" s="117"/>
      <c r="EH60" s="117"/>
      <c r="EI60" s="117"/>
      <c r="EJ60" s="117"/>
      <c r="EK60" s="117"/>
      <c r="EL60" s="117"/>
      <c r="EM60" s="117"/>
      <c r="EN60" s="117"/>
      <c r="EO60" s="117"/>
      <c r="EP60" s="117"/>
      <c r="EQ60" s="117"/>
      <c r="ER60" s="117"/>
      <c r="ES60" s="117"/>
      <c r="ET60" s="117"/>
      <c r="EU60" s="117"/>
      <c r="EV60" s="117"/>
      <c r="EW60" s="117"/>
      <c r="EX60" s="117"/>
      <c r="EY60" s="117"/>
      <c r="EZ60" s="117"/>
      <c r="FA60" s="117"/>
      <c r="FB60" s="117"/>
      <c r="FC60" s="117"/>
      <c r="FD60" s="117"/>
      <c r="FE60" s="117"/>
      <c r="FF60" s="117"/>
      <c r="FG60" s="117"/>
      <c r="FH60" s="117"/>
      <c r="FI60" s="117"/>
      <c r="FJ60" s="117"/>
      <c r="FK60" s="117"/>
      <c r="FL60" s="117"/>
      <c r="FM60" s="117"/>
      <c r="FN60" s="117"/>
      <c r="FO60" s="117"/>
      <c r="FP60" s="117"/>
      <c r="FQ60" s="117"/>
      <c r="FR60" s="117"/>
      <c r="FS60" s="117"/>
      <c r="FT60" s="117"/>
      <c r="FU60" s="117"/>
      <c r="FV60" s="117"/>
      <c r="FW60" s="117"/>
      <c r="FX60" s="117"/>
      <c r="FY60" s="117"/>
      <c r="FZ60" s="117"/>
      <c r="GA60" s="117"/>
      <c r="GB60" s="117"/>
      <c r="GC60" s="117"/>
      <c r="GD60" s="117"/>
      <c r="GE60" s="117"/>
      <c r="GF60" s="117"/>
      <c r="GG60" s="117"/>
      <c r="GH60" s="117"/>
      <c r="GI60" s="117"/>
      <c r="GJ60" s="117"/>
      <c r="GK60" s="117"/>
      <c r="GL60" s="117"/>
      <c r="GM60" s="117"/>
      <c r="GN60" s="117"/>
      <c r="GO60" s="117"/>
      <c r="GP60" s="117"/>
      <c r="GQ60" s="117"/>
      <c r="GR60" s="117"/>
      <c r="GS60" s="117"/>
      <c r="GT60" s="117"/>
      <c r="GU60" s="117"/>
      <c r="GV60" s="117"/>
      <c r="GW60" s="117"/>
      <c r="GX60" s="117"/>
      <c r="GY60" s="117"/>
      <c r="GZ60" s="117"/>
      <c r="HA60" s="117"/>
      <c r="HB60" s="117"/>
      <c r="HC60" s="117"/>
      <c r="HD60" s="117"/>
      <c r="HE60" s="117"/>
      <c r="HF60" s="117"/>
      <c r="HG60" s="117"/>
      <c r="HH60" s="117"/>
      <c r="HI60" s="117"/>
      <c r="HJ60" s="117"/>
      <c r="HK60" s="117"/>
      <c r="HL60" s="117"/>
      <c r="HM60" s="117"/>
      <c r="HN60" s="117"/>
      <c r="HO60" s="117"/>
      <c r="HP60" s="117"/>
      <c r="HQ60" s="117"/>
      <c r="HR60" s="117"/>
      <c r="HS60" s="117"/>
      <c r="HT60" s="117"/>
      <c r="HU60" s="117"/>
      <c r="HV60" s="117"/>
      <c r="HW60" s="117"/>
      <c r="HX60" s="117"/>
      <c r="HY60" s="117"/>
      <c r="HZ60" s="117"/>
      <c r="IA60" s="117"/>
      <c r="IB60" s="117"/>
      <c r="IC60" s="117"/>
      <c r="ID60" s="117"/>
      <c r="IE60" s="117"/>
      <c r="IF60" s="117"/>
      <c r="IG60" s="117"/>
      <c r="IH60" s="117"/>
      <c r="II60" s="117"/>
      <c r="IJ60" s="117"/>
      <c r="IK60" s="117"/>
      <c r="IL60" s="117"/>
      <c r="IM60" s="117"/>
      <c r="IN60" s="117"/>
      <c r="IO60" s="117"/>
      <c r="IP60" s="117"/>
      <c r="IQ60" s="117"/>
      <c r="IR60" s="117"/>
      <c r="IS60" s="117"/>
      <c r="IT60" s="117"/>
      <c r="IU60" s="117"/>
      <c r="IV60" s="117"/>
    </row>
    <row r="61" s="5" customFormat="1" ht="41.1" customHeight="1" spans="1:256">
      <c r="A61" s="61" t="s">
        <v>158</v>
      </c>
      <c r="B61" s="62" t="s">
        <v>159</v>
      </c>
      <c r="C61" s="63" t="s">
        <v>160</v>
      </c>
      <c r="D61" s="54">
        <v>50</v>
      </c>
      <c r="E61" s="54">
        <f t="shared" si="9"/>
        <v>0</v>
      </c>
      <c r="F61" s="64">
        <v>0</v>
      </c>
      <c r="G61" s="56">
        <v>0</v>
      </c>
      <c r="H61" s="50">
        <v>50</v>
      </c>
      <c r="I61" s="50">
        <v>2825</v>
      </c>
      <c r="J61" s="50">
        <v>468</v>
      </c>
      <c r="K61" s="50">
        <v>468</v>
      </c>
      <c r="L61" s="71">
        <f t="shared" si="7"/>
        <v>50</v>
      </c>
      <c r="M61" s="72">
        <f t="shared" si="8"/>
        <v>0</v>
      </c>
      <c r="N61" s="92">
        <v>0</v>
      </c>
      <c r="O61" s="92">
        <v>0</v>
      </c>
      <c r="P61" s="75">
        <v>50</v>
      </c>
      <c r="Q61" s="74">
        <v>50</v>
      </c>
      <c r="R61" s="107">
        <v>2825</v>
      </c>
      <c r="S61" s="105">
        <v>0</v>
      </c>
      <c r="T61" s="92">
        <v>0</v>
      </c>
      <c r="U61" s="105">
        <v>0</v>
      </c>
      <c r="V61" s="92">
        <v>0</v>
      </c>
      <c r="W61" s="105">
        <v>0</v>
      </c>
      <c r="X61" s="92">
        <v>0</v>
      </c>
      <c r="Y61" s="107">
        <v>468</v>
      </c>
      <c r="Z61" s="115"/>
      <c r="AA61" s="116"/>
      <c r="AB61" s="117"/>
      <c r="AC61" s="117"/>
      <c r="AD61" s="117"/>
      <c r="AE61" s="117"/>
      <c r="AF61" s="117"/>
      <c r="AG61" s="117"/>
      <c r="AH61" s="117"/>
      <c r="AI61" s="117"/>
      <c r="AJ61" s="117"/>
      <c r="AK61" s="117"/>
      <c r="AL61" s="117"/>
      <c r="AM61" s="117"/>
      <c r="AN61" s="117"/>
      <c r="AO61" s="117"/>
      <c r="AP61" s="117"/>
      <c r="AQ61" s="117"/>
      <c r="AR61" s="117"/>
      <c r="AS61" s="117"/>
      <c r="AT61" s="117"/>
      <c r="AU61" s="117"/>
      <c r="AV61" s="117"/>
      <c r="AW61" s="117"/>
      <c r="AX61" s="117"/>
      <c r="AY61" s="117"/>
      <c r="AZ61" s="117"/>
      <c r="BA61" s="117"/>
      <c r="BB61" s="117"/>
      <c r="BC61" s="117"/>
      <c r="BD61" s="117"/>
      <c r="BE61" s="117"/>
      <c r="BF61" s="117"/>
      <c r="BG61" s="117"/>
      <c r="BH61" s="117"/>
      <c r="BI61" s="117"/>
      <c r="BJ61" s="117"/>
      <c r="BK61" s="117"/>
      <c r="BL61" s="117"/>
      <c r="BM61" s="117"/>
      <c r="BN61" s="117"/>
      <c r="BO61" s="117"/>
      <c r="BP61" s="117"/>
      <c r="BQ61" s="117"/>
      <c r="BR61" s="117"/>
      <c r="BS61" s="117"/>
      <c r="BT61" s="117"/>
      <c r="BU61" s="117"/>
      <c r="BV61" s="117"/>
      <c r="BW61" s="117"/>
      <c r="BX61" s="117"/>
      <c r="BY61" s="117"/>
      <c r="BZ61" s="117"/>
      <c r="CA61" s="117"/>
      <c r="CB61" s="117"/>
      <c r="CC61" s="117"/>
      <c r="CD61" s="117"/>
      <c r="CE61" s="117"/>
      <c r="CF61" s="117"/>
      <c r="CG61" s="117"/>
      <c r="CH61" s="117"/>
      <c r="CI61" s="117"/>
      <c r="CJ61" s="117"/>
      <c r="CK61" s="117"/>
      <c r="CL61" s="117"/>
      <c r="CM61" s="117"/>
      <c r="CN61" s="117"/>
      <c r="CO61" s="117"/>
      <c r="CP61" s="117"/>
      <c r="CQ61" s="117"/>
      <c r="CR61" s="117"/>
      <c r="CS61" s="117"/>
      <c r="CT61" s="117"/>
      <c r="CU61" s="117"/>
      <c r="CV61" s="117"/>
      <c r="CW61" s="117"/>
      <c r="CX61" s="117"/>
      <c r="CY61" s="117"/>
      <c r="CZ61" s="117"/>
      <c r="DA61" s="117"/>
      <c r="DB61" s="117"/>
      <c r="DC61" s="117"/>
      <c r="DD61" s="117"/>
      <c r="DE61" s="117"/>
      <c r="DF61" s="117"/>
      <c r="DG61" s="117"/>
      <c r="DH61" s="117"/>
      <c r="DI61" s="117"/>
      <c r="DJ61" s="117"/>
      <c r="DK61" s="117"/>
      <c r="DL61" s="117"/>
      <c r="DM61" s="117"/>
      <c r="DN61" s="117"/>
      <c r="DO61" s="117"/>
      <c r="DP61" s="117"/>
      <c r="DQ61" s="117"/>
      <c r="DR61" s="117"/>
      <c r="DS61" s="117"/>
      <c r="DT61" s="117"/>
      <c r="DU61" s="117"/>
      <c r="DV61" s="117"/>
      <c r="DW61" s="117"/>
      <c r="DX61" s="117"/>
      <c r="DY61" s="117"/>
      <c r="DZ61" s="117"/>
      <c r="EA61" s="117"/>
      <c r="EB61" s="117"/>
      <c r="EC61" s="117"/>
      <c r="ED61" s="117"/>
      <c r="EE61" s="117"/>
      <c r="EF61" s="117"/>
      <c r="EG61" s="117"/>
      <c r="EH61" s="117"/>
      <c r="EI61" s="117"/>
      <c r="EJ61" s="117"/>
      <c r="EK61" s="117"/>
      <c r="EL61" s="117"/>
      <c r="EM61" s="117"/>
      <c r="EN61" s="117"/>
      <c r="EO61" s="117"/>
      <c r="EP61" s="117"/>
      <c r="EQ61" s="117"/>
      <c r="ER61" s="117"/>
      <c r="ES61" s="117"/>
      <c r="ET61" s="117"/>
      <c r="EU61" s="117"/>
      <c r="EV61" s="117"/>
      <c r="EW61" s="117"/>
      <c r="EX61" s="117"/>
      <c r="EY61" s="117"/>
      <c r="EZ61" s="117"/>
      <c r="FA61" s="117"/>
      <c r="FB61" s="117"/>
      <c r="FC61" s="117"/>
      <c r="FD61" s="117"/>
      <c r="FE61" s="117"/>
      <c r="FF61" s="117"/>
      <c r="FG61" s="117"/>
      <c r="FH61" s="117"/>
      <c r="FI61" s="117"/>
      <c r="FJ61" s="117"/>
      <c r="FK61" s="117"/>
      <c r="FL61" s="117"/>
      <c r="FM61" s="117"/>
      <c r="FN61" s="117"/>
      <c r="FO61" s="117"/>
      <c r="FP61" s="117"/>
      <c r="FQ61" s="117"/>
      <c r="FR61" s="117"/>
      <c r="FS61" s="117"/>
      <c r="FT61" s="117"/>
      <c r="FU61" s="117"/>
      <c r="FV61" s="117"/>
      <c r="FW61" s="117"/>
      <c r="FX61" s="117"/>
      <c r="FY61" s="117"/>
      <c r="FZ61" s="117"/>
      <c r="GA61" s="117"/>
      <c r="GB61" s="117"/>
      <c r="GC61" s="117"/>
      <c r="GD61" s="117"/>
      <c r="GE61" s="117"/>
      <c r="GF61" s="117"/>
      <c r="GG61" s="117"/>
      <c r="GH61" s="117"/>
      <c r="GI61" s="117"/>
      <c r="GJ61" s="117"/>
      <c r="GK61" s="117"/>
      <c r="GL61" s="117"/>
      <c r="GM61" s="117"/>
      <c r="GN61" s="117"/>
      <c r="GO61" s="117"/>
      <c r="GP61" s="117"/>
      <c r="GQ61" s="117"/>
      <c r="GR61" s="117"/>
      <c r="GS61" s="117"/>
      <c r="GT61" s="117"/>
      <c r="GU61" s="117"/>
      <c r="GV61" s="117"/>
      <c r="GW61" s="117"/>
      <c r="GX61" s="117"/>
      <c r="GY61" s="117"/>
      <c r="GZ61" s="117"/>
      <c r="HA61" s="117"/>
      <c r="HB61" s="117"/>
      <c r="HC61" s="117"/>
      <c r="HD61" s="117"/>
      <c r="HE61" s="117"/>
      <c r="HF61" s="117"/>
      <c r="HG61" s="117"/>
      <c r="HH61" s="117"/>
      <c r="HI61" s="117"/>
      <c r="HJ61" s="117"/>
      <c r="HK61" s="117"/>
      <c r="HL61" s="117"/>
      <c r="HM61" s="117"/>
      <c r="HN61" s="117"/>
      <c r="HO61" s="117"/>
      <c r="HP61" s="117"/>
      <c r="HQ61" s="117"/>
      <c r="HR61" s="117"/>
      <c r="HS61" s="117"/>
      <c r="HT61" s="117"/>
      <c r="HU61" s="117"/>
      <c r="HV61" s="117"/>
      <c r="HW61" s="117"/>
      <c r="HX61" s="117"/>
      <c r="HY61" s="117"/>
      <c r="HZ61" s="117"/>
      <c r="IA61" s="117"/>
      <c r="IB61" s="117"/>
      <c r="IC61" s="117"/>
      <c r="ID61" s="117"/>
      <c r="IE61" s="117"/>
      <c r="IF61" s="117"/>
      <c r="IG61" s="117"/>
      <c r="IH61" s="117"/>
      <c r="II61" s="117"/>
      <c r="IJ61" s="117"/>
      <c r="IK61" s="117"/>
      <c r="IL61" s="117"/>
      <c r="IM61" s="117"/>
      <c r="IN61" s="117"/>
      <c r="IO61" s="117"/>
      <c r="IP61" s="117"/>
      <c r="IQ61" s="117"/>
      <c r="IR61" s="117"/>
      <c r="IS61" s="117"/>
      <c r="IT61" s="117"/>
      <c r="IU61" s="117"/>
      <c r="IV61" s="117"/>
    </row>
    <row r="62" s="5" customFormat="1" ht="42" customHeight="1" spans="1:256">
      <c r="A62" s="61" t="s">
        <v>161</v>
      </c>
      <c r="B62" s="62" t="s">
        <v>162</v>
      </c>
      <c r="C62" s="63" t="s">
        <v>163</v>
      </c>
      <c r="D62" s="54">
        <v>56</v>
      </c>
      <c r="E62" s="54">
        <f t="shared" si="9"/>
        <v>0</v>
      </c>
      <c r="F62" s="64">
        <v>0</v>
      </c>
      <c r="G62" s="56">
        <v>0</v>
      </c>
      <c r="H62" s="66">
        <v>56</v>
      </c>
      <c r="I62" s="66">
        <v>3024</v>
      </c>
      <c r="J62" s="66">
        <v>538</v>
      </c>
      <c r="K62" s="66">
        <v>538</v>
      </c>
      <c r="L62" s="71">
        <f t="shared" si="7"/>
        <v>56</v>
      </c>
      <c r="M62" s="72">
        <f t="shared" si="8"/>
        <v>0</v>
      </c>
      <c r="N62" s="92">
        <v>0</v>
      </c>
      <c r="O62" s="92">
        <v>0</v>
      </c>
      <c r="P62" s="75">
        <v>56</v>
      </c>
      <c r="Q62" s="74">
        <v>56</v>
      </c>
      <c r="R62" s="108">
        <v>3024</v>
      </c>
      <c r="S62" s="105">
        <v>0</v>
      </c>
      <c r="T62" s="92">
        <v>0</v>
      </c>
      <c r="U62" s="105">
        <v>0</v>
      </c>
      <c r="V62" s="92">
        <v>0</v>
      </c>
      <c r="W62" s="105">
        <v>0</v>
      </c>
      <c r="X62" s="92">
        <v>0</v>
      </c>
      <c r="Y62" s="108">
        <v>538</v>
      </c>
      <c r="Z62" s="115"/>
      <c r="AA62" s="116"/>
      <c r="AB62" s="117"/>
      <c r="AC62" s="117"/>
      <c r="AD62" s="117"/>
      <c r="AE62" s="117"/>
      <c r="AF62" s="117"/>
      <c r="AG62" s="117"/>
      <c r="AH62" s="117"/>
      <c r="AI62" s="117"/>
      <c r="AJ62" s="117"/>
      <c r="AK62" s="117"/>
      <c r="AL62" s="117"/>
      <c r="AM62" s="117"/>
      <c r="AN62" s="117"/>
      <c r="AO62" s="117"/>
      <c r="AP62" s="117"/>
      <c r="AQ62" s="117"/>
      <c r="AR62" s="117"/>
      <c r="AS62" s="117"/>
      <c r="AT62" s="117"/>
      <c r="AU62" s="117"/>
      <c r="AV62" s="117"/>
      <c r="AW62" s="117"/>
      <c r="AX62" s="117"/>
      <c r="AY62" s="117"/>
      <c r="AZ62" s="117"/>
      <c r="BA62" s="117"/>
      <c r="BB62" s="117"/>
      <c r="BC62" s="117"/>
      <c r="BD62" s="117"/>
      <c r="BE62" s="117"/>
      <c r="BF62" s="117"/>
      <c r="BG62" s="117"/>
      <c r="BH62" s="117"/>
      <c r="BI62" s="117"/>
      <c r="BJ62" s="117"/>
      <c r="BK62" s="117"/>
      <c r="BL62" s="117"/>
      <c r="BM62" s="117"/>
      <c r="BN62" s="117"/>
      <c r="BO62" s="117"/>
      <c r="BP62" s="117"/>
      <c r="BQ62" s="117"/>
      <c r="BR62" s="117"/>
      <c r="BS62" s="117"/>
      <c r="BT62" s="117"/>
      <c r="BU62" s="117"/>
      <c r="BV62" s="117"/>
      <c r="BW62" s="117"/>
      <c r="BX62" s="117"/>
      <c r="BY62" s="117"/>
      <c r="BZ62" s="117"/>
      <c r="CA62" s="117"/>
      <c r="CB62" s="117"/>
      <c r="CC62" s="117"/>
      <c r="CD62" s="117"/>
      <c r="CE62" s="117"/>
      <c r="CF62" s="117"/>
      <c r="CG62" s="117"/>
      <c r="CH62" s="117"/>
      <c r="CI62" s="117"/>
      <c r="CJ62" s="117"/>
      <c r="CK62" s="117"/>
      <c r="CL62" s="117"/>
      <c r="CM62" s="117"/>
      <c r="CN62" s="117"/>
      <c r="CO62" s="117"/>
      <c r="CP62" s="117"/>
      <c r="CQ62" s="117"/>
      <c r="CR62" s="117"/>
      <c r="CS62" s="117"/>
      <c r="CT62" s="117"/>
      <c r="CU62" s="117"/>
      <c r="CV62" s="117"/>
      <c r="CW62" s="117"/>
      <c r="CX62" s="117"/>
      <c r="CY62" s="117"/>
      <c r="CZ62" s="117"/>
      <c r="DA62" s="117"/>
      <c r="DB62" s="117"/>
      <c r="DC62" s="117"/>
      <c r="DD62" s="117"/>
      <c r="DE62" s="117"/>
      <c r="DF62" s="117"/>
      <c r="DG62" s="117"/>
      <c r="DH62" s="117"/>
      <c r="DI62" s="117"/>
      <c r="DJ62" s="117"/>
      <c r="DK62" s="117"/>
      <c r="DL62" s="117"/>
      <c r="DM62" s="117"/>
      <c r="DN62" s="117"/>
      <c r="DO62" s="117"/>
      <c r="DP62" s="117"/>
      <c r="DQ62" s="117"/>
      <c r="DR62" s="117"/>
      <c r="DS62" s="117"/>
      <c r="DT62" s="117"/>
      <c r="DU62" s="117"/>
      <c r="DV62" s="117"/>
      <c r="DW62" s="117"/>
      <c r="DX62" s="117"/>
      <c r="DY62" s="117"/>
      <c r="DZ62" s="117"/>
      <c r="EA62" s="117"/>
      <c r="EB62" s="117"/>
      <c r="EC62" s="117"/>
      <c r="ED62" s="117"/>
      <c r="EE62" s="117"/>
      <c r="EF62" s="117"/>
      <c r="EG62" s="117"/>
      <c r="EH62" s="117"/>
      <c r="EI62" s="117"/>
      <c r="EJ62" s="117"/>
      <c r="EK62" s="117"/>
      <c r="EL62" s="117"/>
      <c r="EM62" s="117"/>
      <c r="EN62" s="117"/>
      <c r="EO62" s="117"/>
      <c r="EP62" s="117"/>
      <c r="EQ62" s="117"/>
      <c r="ER62" s="117"/>
      <c r="ES62" s="117"/>
      <c r="ET62" s="117"/>
      <c r="EU62" s="117"/>
      <c r="EV62" s="117"/>
      <c r="EW62" s="117"/>
      <c r="EX62" s="117"/>
      <c r="EY62" s="117"/>
      <c r="EZ62" s="117"/>
      <c r="FA62" s="117"/>
      <c r="FB62" s="117"/>
      <c r="FC62" s="117"/>
      <c r="FD62" s="117"/>
      <c r="FE62" s="117"/>
      <c r="FF62" s="117"/>
      <c r="FG62" s="117"/>
      <c r="FH62" s="117"/>
      <c r="FI62" s="117"/>
      <c r="FJ62" s="117"/>
      <c r="FK62" s="117"/>
      <c r="FL62" s="117"/>
      <c r="FM62" s="117"/>
      <c r="FN62" s="117"/>
      <c r="FO62" s="117"/>
      <c r="FP62" s="117"/>
      <c r="FQ62" s="117"/>
      <c r="FR62" s="117"/>
      <c r="FS62" s="117"/>
      <c r="FT62" s="117"/>
      <c r="FU62" s="117"/>
      <c r="FV62" s="117"/>
      <c r="FW62" s="117"/>
      <c r="FX62" s="117"/>
      <c r="FY62" s="117"/>
      <c r="FZ62" s="117"/>
      <c r="GA62" s="117"/>
      <c r="GB62" s="117"/>
      <c r="GC62" s="117"/>
      <c r="GD62" s="117"/>
      <c r="GE62" s="117"/>
      <c r="GF62" s="117"/>
      <c r="GG62" s="117"/>
      <c r="GH62" s="117"/>
      <c r="GI62" s="117"/>
      <c r="GJ62" s="117"/>
      <c r="GK62" s="117"/>
      <c r="GL62" s="117"/>
      <c r="GM62" s="117"/>
      <c r="GN62" s="117"/>
      <c r="GO62" s="117"/>
      <c r="GP62" s="117"/>
      <c r="GQ62" s="117"/>
      <c r="GR62" s="117"/>
      <c r="GS62" s="117"/>
      <c r="GT62" s="117"/>
      <c r="GU62" s="117"/>
      <c r="GV62" s="117"/>
      <c r="GW62" s="117"/>
      <c r="GX62" s="117"/>
      <c r="GY62" s="117"/>
      <c r="GZ62" s="117"/>
      <c r="HA62" s="117"/>
      <c r="HB62" s="117"/>
      <c r="HC62" s="117"/>
      <c r="HD62" s="117"/>
      <c r="HE62" s="117"/>
      <c r="HF62" s="117"/>
      <c r="HG62" s="117"/>
      <c r="HH62" s="117"/>
      <c r="HI62" s="117"/>
      <c r="HJ62" s="117"/>
      <c r="HK62" s="117"/>
      <c r="HL62" s="117"/>
      <c r="HM62" s="117"/>
      <c r="HN62" s="117"/>
      <c r="HO62" s="117"/>
      <c r="HP62" s="117"/>
      <c r="HQ62" s="117"/>
      <c r="HR62" s="117"/>
      <c r="HS62" s="117"/>
      <c r="HT62" s="117"/>
      <c r="HU62" s="117"/>
      <c r="HV62" s="117"/>
      <c r="HW62" s="117"/>
      <c r="HX62" s="117"/>
      <c r="HY62" s="117"/>
      <c r="HZ62" s="117"/>
      <c r="IA62" s="117"/>
      <c r="IB62" s="117"/>
      <c r="IC62" s="117"/>
      <c r="ID62" s="117"/>
      <c r="IE62" s="117"/>
      <c r="IF62" s="117"/>
      <c r="IG62" s="117"/>
      <c r="IH62" s="117"/>
      <c r="II62" s="117"/>
      <c r="IJ62" s="117"/>
      <c r="IK62" s="117"/>
      <c r="IL62" s="117"/>
      <c r="IM62" s="117"/>
      <c r="IN62" s="117"/>
      <c r="IO62" s="117"/>
      <c r="IP62" s="117"/>
      <c r="IQ62" s="117"/>
      <c r="IR62" s="117"/>
      <c r="IS62" s="117"/>
      <c r="IT62" s="117"/>
      <c r="IU62" s="117"/>
      <c r="IV62" s="117"/>
    </row>
    <row r="63" s="5" customFormat="1" ht="42" customHeight="1" spans="1:256">
      <c r="A63" s="61" t="s">
        <v>164</v>
      </c>
      <c r="B63" s="62" t="s">
        <v>165</v>
      </c>
      <c r="C63" s="63" t="s">
        <v>166</v>
      </c>
      <c r="D63" s="54">
        <v>190</v>
      </c>
      <c r="E63" s="54">
        <f t="shared" si="9"/>
        <v>190</v>
      </c>
      <c r="F63" s="64">
        <v>0</v>
      </c>
      <c r="G63" s="67">
        <v>190</v>
      </c>
      <c r="H63" s="56">
        <v>0</v>
      </c>
      <c r="I63" s="66">
        <v>38140</v>
      </c>
      <c r="J63" s="66">
        <v>745</v>
      </c>
      <c r="K63" s="66">
        <v>745</v>
      </c>
      <c r="L63" s="71">
        <f t="shared" si="7"/>
        <v>190</v>
      </c>
      <c r="M63" s="72">
        <f t="shared" si="8"/>
        <v>190</v>
      </c>
      <c r="N63" s="92">
        <v>0</v>
      </c>
      <c r="O63" s="75">
        <v>190</v>
      </c>
      <c r="P63" s="92">
        <v>0</v>
      </c>
      <c r="Q63" s="90">
        <v>190</v>
      </c>
      <c r="R63" s="108">
        <v>38140</v>
      </c>
      <c r="S63" s="105">
        <v>190</v>
      </c>
      <c r="T63" s="108">
        <v>38140</v>
      </c>
      <c r="U63" s="105">
        <v>190</v>
      </c>
      <c r="V63" s="108">
        <v>38140</v>
      </c>
      <c r="W63" s="105">
        <v>190</v>
      </c>
      <c r="X63" s="108">
        <v>38140</v>
      </c>
      <c r="Y63" s="108">
        <v>745</v>
      </c>
      <c r="Z63" s="115"/>
      <c r="AA63" s="116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  <c r="AV63" s="117"/>
      <c r="AW63" s="117"/>
      <c r="AX63" s="117"/>
      <c r="AY63" s="117"/>
      <c r="AZ63" s="117"/>
      <c r="BA63" s="117"/>
      <c r="BB63" s="117"/>
      <c r="BC63" s="117"/>
      <c r="BD63" s="117"/>
      <c r="BE63" s="117"/>
      <c r="BF63" s="117"/>
      <c r="BG63" s="117"/>
      <c r="BH63" s="117"/>
      <c r="BI63" s="117"/>
      <c r="BJ63" s="117"/>
      <c r="BK63" s="117"/>
      <c r="BL63" s="117"/>
      <c r="BM63" s="117"/>
      <c r="BN63" s="117"/>
      <c r="BO63" s="117"/>
      <c r="BP63" s="117"/>
      <c r="BQ63" s="117"/>
      <c r="BR63" s="117"/>
      <c r="BS63" s="117"/>
      <c r="BT63" s="117"/>
      <c r="BU63" s="117"/>
      <c r="BV63" s="117"/>
      <c r="BW63" s="117"/>
      <c r="BX63" s="117"/>
      <c r="BY63" s="117"/>
      <c r="BZ63" s="117"/>
      <c r="CA63" s="117"/>
      <c r="CB63" s="117"/>
      <c r="CC63" s="117"/>
      <c r="CD63" s="117"/>
      <c r="CE63" s="117"/>
      <c r="CF63" s="117"/>
      <c r="CG63" s="117"/>
      <c r="CH63" s="117"/>
      <c r="CI63" s="117"/>
      <c r="CJ63" s="117"/>
      <c r="CK63" s="117"/>
      <c r="CL63" s="117"/>
      <c r="CM63" s="117"/>
      <c r="CN63" s="117"/>
      <c r="CO63" s="117"/>
      <c r="CP63" s="117"/>
      <c r="CQ63" s="117"/>
      <c r="CR63" s="117"/>
      <c r="CS63" s="117"/>
      <c r="CT63" s="117"/>
      <c r="CU63" s="117"/>
      <c r="CV63" s="117"/>
      <c r="CW63" s="117"/>
      <c r="CX63" s="117"/>
      <c r="CY63" s="117"/>
      <c r="CZ63" s="117"/>
      <c r="DA63" s="117"/>
      <c r="DB63" s="117"/>
      <c r="DC63" s="117"/>
      <c r="DD63" s="117"/>
      <c r="DE63" s="117"/>
      <c r="DF63" s="117"/>
      <c r="DG63" s="117"/>
      <c r="DH63" s="117"/>
      <c r="DI63" s="117"/>
      <c r="DJ63" s="117"/>
      <c r="DK63" s="117"/>
      <c r="DL63" s="117"/>
      <c r="DM63" s="117"/>
      <c r="DN63" s="117"/>
      <c r="DO63" s="117"/>
      <c r="DP63" s="117"/>
      <c r="DQ63" s="117"/>
      <c r="DR63" s="117"/>
      <c r="DS63" s="117"/>
      <c r="DT63" s="117"/>
      <c r="DU63" s="117"/>
      <c r="DV63" s="117"/>
      <c r="DW63" s="117"/>
      <c r="DX63" s="117"/>
      <c r="DY63" s="117"/>
      <c r="DZ63" s="117"/>
      <c r="EA63" s="117"/>
      <c r="EB63" s="117"/>
      <c r="EC63" s="117"/>
      <c r="ED63" s="117"/>
      <c r="EE63" s="117"/>
      <c r="EF63" s="117"/>
      <c r="EG63" s="117"/>
      <c r="EH63" s="117"/>
      <c r="EI63" s="117"/>
      <c r="EJ63" s="117"/>
      <c r="EK63" s="117"/>
      <c r="EL63" s="117"/>
      <c r="EM63" s="117"/>
      <c r="EN63" s="117"/>
      <c r="EO63" s="117"/>
      <c r="EP63" s="117"/>
      <c r="EQ63" s="117"/>
      <c r="ER63" s="117"/>
      <c r="ES63" s="117"/>
      <c r="ET63" s="117"/>
      <c r="EU63" s="117"/>
      <c r="EV63" s="117"/>
      <c r="EW63" s="117"/>
      <c r="EX63" s="117"/>
      <c r="EY63" s="117"/>
      <c r="EZ63" s="117"/>
      <c r="FA63" s="117"/>
      <c r="FB63" s="117"/>
      <c r="FC63" s="117"/>
      <c r="FD63" s="117"/>
      <c r="FE63" s="117"/>
      <c r="FF63" s="117"/>
      <c r="FG63" s="117"/>
      <c r="FH63" s="117"/>
      <c r="FI63" s="117"/>
      <c r="FJ63" s="117"/>
      <c r="FK63" s="117"/>
      <c r="FL63" s="117"/>
      <c r="FM63" s="117"/>
      <c r="FN63" s="117"/>
      <c r="FO63" s="117"/>
      <c r="FP63" s="117"/>
      <c r="FQ63" s="117"/>
      <c r="FR63" s="117"/>
      <c r="FS63" s="117"/>
      <c r="FT63" s="117"/>
      <c r="FU63" s="117"/>
      <c r="FV63" s="117"/>
      <c r="FW63" s="117"/>
      <c r="FX63" s="117"/>
      <c r="FY63" s="117"/>
      <c r="FZ63" s="117"/>
      <c r="GA63" s="117"/>
      <c r="GB63" s="117"/>
      <c r="GC63" s="117"/>
      <c r="GD63" s="117"/>
      <c r="GE63" s="117"/>
      <c r="GF63" s="117"/>
      <c r="GG63" s="117"/>
      <c r="GH63" s="117"/>
      <c r="GI63" s="117"/>
      <c r="GJ63" s="117"/>
      <c r="GK63" s="117"/>
      <c r="GL63" s="117"/>
      <c r="GM63" s="117"/>
      <c r="GN63" s="117"/>
      <c r="GO63" s="117"/>
      <c r="GP63" s="117"/>
      <c r="GQ63" s="117"/>
      <c r="GR63" s="117"/>
      <c r="GS63" s="117"/>
      <c r="GT63" s="117"/>
      <c r="GU63" s="117"/>
      <c r="GV63" s="117"/>
      <c r="GW63" s="117"/>
      <c r="GX63" s="117"/>
      <c r="GY63" s="117"/>
      <c r="GZ63" s="117"/>
      <c r="HA63" s="117"/>
      <c r="HB63" s="117"/>
      <c r="HC63" s="117"/>
      <c r="HD63" s="117"/>
      <c r="HE63" s="117"/>
      <c r="HF63" s="117"/>
      <c r="HG63" s="117"/>
      <c r="HH63" s="117"/>
      <c r="HI63" s="117"/>
      <c r="HJ63" s="117"/>
      <c r="HK63" s="117"/>
      <c r="HL63" s="117"/>
      <c r="HM63" s="117"/>
      <c r="HN63" s="117"/>
      <c r="HO63" s="117"/>
      <c r="HP63" s="117"/>
      <c r="HQ63" s="117"/>
      <c r="HR63" s="117"/>
      <c r="HS63" s="117"/>
      <c r="HT63" s="117"/>
      <c r="HU63" s="117"/>
      <c r="HV63" s="117"/>
      <c r="HW63" s="117"/>
      <c r="HX63" s="117"/>
      <c r="HY63" s="117"/>
      <c r="HZ63" s="117"/>
      <c r="IA63" s="117"/>
      <c r="IB63" s="117"/>
      <c r="IC63" s="117"/>
      <c r="ID63" s="117"/>
      <c r="IE63" s="117"/>
      <c r="IF63" s="117"/>
      <c r="IG63" s="117"/>
      <c r="IH63" s="117"/>
      <c r="II63" s="117"/>
      <c r="IJ63" s="117"/>
      <c r="IK63" s="117"/>
      <c r="IL63" s="117"/>
      <c r="IM63" s="117"/>
      <c r="IN63" s="117"/>
      <c r="IO63" s="117"/>
      <c r="IP63" s="117"/>
      <c r="IQ63" s="117"/>
      <c r="IR63" s="117"/>
      <c r="IS63" s="117"/>
      <c r="IT63" s="117"/>
      <c r="IU63" s="117"/>
      <c r="IV63" s="117"/>
    </row>
    <row r="64" s="5" customFormat="1" ht="39" customHeight="1" spans="1:256">
      <c r="A64" s="61" t="s">
        <v>146</v>
      </c>
      <c r="B64" s="62" t="s">
        <v>147</v>
      </c>
      <c r="C64" s="63" t="s">
        <v>148</v>
      </c>
      <c r="D64" s="54">
        <v>180</v>
      </c>
      <c r="E64" s="54">
        <f t="shared" si="9"/>
        <v>180</v>
      </c>
      <c r="F64" s="64">
        <v>0</v>
      </c>
      <c r="G64" s="67">
        <v>180</v>
      </c>
      <c r="H64" s="56">
        <v>0</v>
      </c>
      <c r="I64" s="66">
        <v>12375</v>
      </c>
      <c r="J64" s="66">
        <v>768</v>
      </c>
      <c r="K64" s="66">
        <v>768</v>
      </c>
      <c r="L64" s="71">
        <f t="shared" si="7"/>
        <v>180</v>
      </c>
      <c r="M64" s="72">
        <f t="shared" si="8"/>
        <v>180</v>
      </c>
      <c r="N64" s="92">
        <v>0</v>
      </c>
      <c r="O64" s="75">
        <v>180</v>
      </c>
      <c r="P64" s="92">
        <v>0</v>
      </c>
      <c r="Q64" s="90">
        <v>180</v>
      </c>
      <c r="R64" s="108">
        <v>12375</v>
      </c>
      <c r="S64" s="105">
        <v>180</v>
      </c>
      <c r="T64" s="108">
        <v>12375</v>
      </c>
      <c r="U64" s="105">
        <v>180</v>
      </c>
      <c r="V64" s="108">
        <v>12375</v>
      </c>
      <c r="W64" s="105">
        <v>180</v>
      </c>
      <c r="X64" s="108">
        <v>12375</v>
      </c>
      <c r="Y64" s="108">
        <v>768</v>
      </c>
      <c r="Z64" s="115"/>
      <c r="AA64" s="116"/>
      <c r="AB64" s="117"/>
      <c r="AC64" s="117"/>
      <c r="AD64" s="117"/>
      <c r="AE64" s="117"/>
      <c r="AF64" s="117"/>
      <c r="AG64" s="117"/>
      <c r="AH64" s="117"/>
      <c r="AI64" s="117"/>
      <c r="AJ64" s="117"/>
      <c r="AK64" s="117"/>
      <c r="AL64" s="117"/>
      <c r="AM64" s="117"/>
      <c r="AN64" s="117"/>
      <c r="AO64" s="117"/>
      <c r="AP64" s="117"/>
      <c r="AQ64" s="117"/>
      <c r="AR64" s="117"/>
      <c r="AS64" s="117"/>
      <c r="AT64" s="117"/>
      <c r="AU64" s="117"/>
      <c r="AV64" s="117"/>
      <c r="AW64" s="117"/>
      <c r="AX64" s="117"/>
      <c r="AY64" s="117"/>
      <c r="AZ64" s="117"/>
      <c r="BA64" s="117"/>
      <c r="BB64" s="117"/>
      <c r="BC64" s="117"/>
      <c r="BD64" s="117"/>
      <c r="BE64" s="117"/>
      <c r="BF64" s="117"/>
      <c r="BG64" s="117"/>
      <c r="BH64" s="117"/>
      <c r="BI64" s="117"/>
      <c r="BJ64" s="117"/>
      <c r="BK64" s="117"/>
      <c r="BL64" s="117"/>
      <c r="BM64" s="117"/>
      <c r="BN64" s="117"/>
      <c r="BO64" s="117"/>
      <c r="BP64" s="117"/>
      <c r="BQ64" s="117"/>
      <c r="BR64" s="117"/>
      <c r="BS64" s="117"/>
      <c r="BT64" s="117"/>
      <c r="BU64" s="117"/>
      <c r="BV64" s="117"/>
      <c r="BW64" s="117"/>
      <c r="BX64" s="117"/>
      <c r="BY64" s="117"/>
      <c r="BZ64" s="117"/>
      <c r="CA64" s="117"/>
      <c r="CB64" s="117"/>
      <c r="CC64" s="117"/>
      <c r="CD64" s="117"/>
      <c r="CE64" s="117"/>
      <c r="CF64" s="117"/>
      <c r="CG64" s="117"/>
      <c r="CH64" s="117"/>
      <c r="CI64" s="117"/>
      <c r="CJ64" s="117"/>
      <c r="CK64" s="117"/>
      <c r="CL64" s="117"/>
      <c r="CM64" s="117"/>
      <c r="CN64" s="117"/>
      <c r="CO64" s="117"/>
      <c r="CP64" s="117"/>
      <c r="CQ64" s="117"/>
      <c r="CR64" s="117"/>
      <c r="CS64" s="117"/>
      <c r="CT64" s="117"/>
      <c r="CU64" s="117"/>
      <c r="CV64" s="117"/>
      <c r="CW64" s="117"/>
      <c r="CX64" s="117"/>
      <c r="CY64" s="117"/>
      <c r="CZ64" s="117"/>
      <c r="DA64" s="117"/>
      <c r="DB64" s="117"/>
      <c r="DC64" s="117"/>
      <c r="DD64" s="117"/>
      <c r="DE64" s="117"/>
      <c r="DF64" s="117"/>
      <c r="DG64" s="117"/>
      <c r="DH64" s="117"/>
      <c r="DI64" s="117"/>
      <c r="DJ64" s="117"/>
      <c r="DK64" s="117"/>
      <c r="DL64" s="117"/>
      <c r="DM64" s="117"/>
      <c r="DN64" s="117"/>
      <c r="DO64" s="117"/>
      <c r="DP64" s="117"/>
      <c r="DQ64" s="117"/>
      <c r="DR64" s="117"/>
      <c r="DS64" s="117"/>
      <c r="DT64" s="117"/>
      <c r="DU64" s="117"/>
      <c r="DV64" s="117"/>
      <c r="DW64" s="117"/>
      <c r="DX64" s="117"/>
      <c r="DY64" s="117"/>
      <c r="DZ64" s="117"/>
      <c r="EA64" s="117"/>
      <c r="EB64" s="117"/>
      <c r="EC64" s="117"/>
      <c r="ED64" s="117"/>
      <c r="EE64" s="117"/>
      <c r="EF64" s="117"/>
      <c r="EG64" s="117"/>
      <c r="EH64" s="117"/>
      <c r="EI64" s="117"/>
      <c r="EJ64" s="117"/>
      <c r="EK64" s="117"/>
      <c r="EL64" s="117"/>
      <c r="EM64" s="117"/>
      <c r="EN64" s="117"/>
      <c r="EO64" s="117"/>
      <c r="EP64" s="117"/>
      <c r="EQ64" s="117"/>
      <c r="ER64" s="117"/>
      <c r="ES64" s="117"/>
      <c r="ET64" s="117"/>
      <c r="EU64" s="117"/>
      <c r="EV64" s="117"/>
      <c r="EW64" s="117"/>
      <c r="EX64" s="117"/>
      <c r="EY64" s="117"/>
      <c r="EZ64" s="117"/>
      <c r="FA64" s="117"/>
      <c r="FB64" s="117"/>
      <c r="FC64" s="117"/>
      <c r="FD64" s="117"/>
      <c r="FE64" s="117"/>
      <c r="FF64" s="117"/>
      <c r="FG64" s="117"/>
      <c r="FH64" s="117"/>
      <c r="FI64" s="117"/>
      <c r="FJ64" s="117"/>
      <c r="FK64" s="117"/>
      <c r="FL64" s="117"/>
      <c r="FM64" s="117"/>
      <c r="FN64" s="117"/>
      <c r="FO64" s="117"/>
      <c r="FP64" s="117"/>
      <c r="FQ64" s="117"/>
      <c r="FR64" s="117"/>
      <c r="FS64" s="117"/>
      <c r="FT64" s="117"/>
      <c r="FU64" s="117"/>
      <c r="FV64" s="117"/>
      <c r="FW64" s="117"/>
      <c r="FX64" s="117"/>
      <c r="FY64" s="117"/>
      <c r="FZ64" s="117"/>
      <c r="GA64" s="117"/>
      <c r="GB64" s="117"/>
      <c r="GC64" s="117"/>
      <c r="GD64" s="117"/>
      <c r="GE64" s="117"/>
      <c r="GF64" s="117"/>
      <c r="GG64" s="117"/>
      <c r="GH64" s="117"/>
      <c r="GI64" s="117"/>
      <c r="GJ64" s="117"/>
      <c r="GK64" s="117"/>
      <c r="GL64" s="117"/>
      <c r="GM64" s="117"/>
      <c r="GN64" s="117"/>
      <c r="GO64" s="117"/>
      <c r="GP64" s="117"/>
      <c r="GQ64" s="117"/>
      <c r="GR64" s="117"/>
      <c r="GS64" s="117"/>
      <c r="GT64" s="117"/>
      <c r="GU64" s="117"/>
      <c r="GV64" s="117"/>
      <c r="GW64" s="117"/>
      <c r="GX64" s="117"/>
      <c r="GY64" s="117"/>
      <c r="GZ64" s="117"/>
      <c r="HA64" s="117"/>
      <c r="HB64" s="117"/>
      <c r="HC64" s="117"/>
      <c r="HD64" s="117"/>
      <c r="HE64" s="117"/>
      <c r="HF64" s="117"/>
      <c r="HG64" s="117"/>
      <c r="HH64" s="117"/>
      <c r="HI64" s="117"/>
      <c r="HJ64" s="117"/>
      <c r="HK64" s="117"/>
      <c r="HL64" s="117"/>
      <c r="HM64" s="117"/>
      <c r="HN64" s="117"/>
      <c r="HO64" s="117"/>
      <c r="HP64" s="117"/>
      <c r="HQ64" s="117"/>
      <c r="HR64" s="117"/>
      <c r="HS64" s="117"/>
      <c r="HT64" s="117"/>
      <c r="HU64" s="117"/>
      <c r="HV64" s="117"/>
      <c r="HW64" s="117"/>
      <c r="HX64" s="117"/>
      <c r="HY64" s="117"/>
      <c r="HZ64" s="117"/>
      <c r="IA64" s="117"/>
      <c r="IB64" s="117"/>
      <c r="IC64" s="117"/>
      <c r="ID64" s="117"/>
      <c r="IE64" s="117"/>
      <c r="IF64" s="117"/>
      <c r="IG64" s="117"/>
      <c r="IH64" s="117"/>
      <c r="II64" s="117"/>
      <c r="IJ64" s="117"/>
      <c r="IK64" s="117"/>
      <c r="IL64" s="117"/>
      <c r="IM64" s="117"/>
      <c r="IN64" s="117"/>
      <c r="IO64" s="117"/>
      <c r="IP64" s="117"/>
      <c r="IQ64" s="117"/>
      <c r="IR64" s="117"/>
      <c r="IS64" s="117"/>
      <c r="IT64" s="117"/>
      <c r="IU64" s="117"/>
      <c r="IV64" s="117"/>
    </row>
    <row r="65" s="5" customFormat="1" ht="41.1" customHeight="1" spans="1:256">
      <c r="A65" s="119" t="s">
        <v>167</v>
      </c>
      <c r="B65" s="62" t="s">
        <v>150</v>
      </c>
      <c r="C65" s="63" t="s">
        <v>168</v>
      </c>
      <c r="D65" s="54">
        <v>270</v>
      </c>
      <c r="E65" s="54">
        <f t="shared" si="9"/>
        <v>270</v>
      </c>
      <c r="F65" s="64">
        <v>0</v>
      </c>
      <c r="G65" s="67">
        <v>270</v>
      </c>
      <c r="H65" s="56">
        <v>0</v>
      </c>
      <c r="I65" s="67">
        <v>31267</v>
      </c>
      <c r="J65" s="67">
        <v>1286</v>
      </c>
      <c r="K65" s="67">
        <v>1286</v>
      </c>
      <c r="L65" s="71">
        <f t="shared" si="7"/>
        <v>270</v>
      </c>
      <c r="M65" s="72">
        <f t="shared" si="8"/>
        <v>270</v>
      </c>
      <c r="N65" s="92">
        <v>0</v>
      </c>
      <c r="O65" s="75">
        <v>270</v>
      </c>
      <c r="P65" s="92">
        <v>0</v>
      </c>
      <c r="Q65" s="90">
        <v>270</v>
      </c>
      <c r="R65" s="163">
        <v>31267</v>
      </c>
      <c r="S65" s="105">
        <v>270</v>
      </c>
      <c r="T65" s="163">
        <v>31267</v>
      </c>
      <c r="U65" s="105">
        <v>270</v>
      </c>
      <c r="V65" s="163">
        <v>31267</v>
      </c>
      <c r="W65" s="105">
        <v>270</v>
      </c>
      <c r="X65" s="163">
        <v>31267</v>
      </c>
      <c r="Y65" s="163">
        <v>1286</v>
      </c>
      <c r="Z65" s="115"/>
      <c r="AA65" s="116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  <c r="AM65" s="117"/>
      <c r="AN65" s="117"/>
      <c r="AO65" s="117"/>
      <c r="AP65" s="117"/>
      <c r="AQ65" s="117"/>
      <c r="AR65" s="117"/>
      <c r="AS65" s="117"/>
      <c r="AT65" s="117"/>
      <c r="AU65" s="117"/>
      <c r="AV65" s="117"/>
      <c r="AW65" s="117"/>
      <c r="AX65" s="117"/>
      <c r="AY65" s="117"/>
      <c r="AZ65" s="117"/>
      <c r="BA65" s="117"/>
      <c r="BB65" s="117"/>
      <c r="BC65" s="117"/>
      <c r="BD65" s="117"/>
      <c r="BE65" s="117"/>
      <c r="BF65" s="117"/>
      <c r="BG65" s="117"/>
      <c r="BH65" s="117"/>
      <c r="BI65" s="117"/>
      <c r="BJ65" s="117"/>
      <c r="BK65" s="117"/>
      <c r="BL65" s="117"/>
      <c r="BM65" s="117"/>
      <c r="BN65" s="117"/>
      <c r="BO65" s="117"/>
      <c r="BP65" s="117"/>
      <c r="BQ65" s="117"/>
      <c r="BR65" s="117"/>
      <c r="BS65" s="117"/>
      <c r="BT65" s="117"/>
      <c r="BU65" s="117"/>
      <c r="BV65" s="117"/>
      <c r="BW65" s="117"/>
      <c r="BX65" s="117"/>
      <c r="BY65" s="117"/>
      <c r="BZ65" s="117"/>
      <c r="CA65" s="117"/>
      <c r="CB65" s="117"/>
      <c r="CC65" s="117"/>
      <c r="CD65" s="117"/>
      <c r="CE65" s="117"/>
      <c r="CF65" s="117"/>
      <c r="CG65" s="117"/>
      <c r="CH65" s="117"/>
      <c r="CI65" s="117"/>
      <c r="CJ65" s="117"/>
      <c r="CK65" s="117"/>
      <c r="CL65" s="117"/>
      <c r="CM65" s="117"/>
      <c r="CN65" s="117"/>
      <c r="CO65" s="117"/>
      <c r="CP65" s="117"/>
      <c r="CQ65" s="117"/>
      <c r="CR65" s="117"/>
      <c r="CS65" s="117"/>
      <c r="CT65" s="117"/>
      <c r="CU65" s="117"/>
      <c r="CV65" s="117"/>
      <c r="CW65" s="117"/>
      <c r="CX65" s="117"/>
      <c r="CY65" s="117"/>
      <c r="CZ65" s="117"/>
      <c r="DA65" s="117"/>
      <c r="DB65" s="117"/>
      <c r="DC65" s="117"/>
      <c r="DD65" s="117"/>
      <c r="DE65" s="117"/>
      <c r="DF65" s="117"/>
      <c r="DG65" s="117"/>
      <c r="DH65" s="117"/>
      <c r="DI65" s="117"/>
      <c r="DJ65" s="117"/>
      <c r="DK65" s="117"/>
      <c r="DL65" s="117"/>
      <c r="DM65" s="117"/>
      <c r="DN65" s="117"/>
      <c r="DO65" s="117"/>
      <c r="DP65" s="117"/>
      <c r="DQ65" s="117"/>
      <c r="DR65" s="117"/>
      <c r="DS65" s="117"/>
      <c r="DT65" s="117"/>
      <c r="DU65" s="117"/>
      <c r="DV65" s="117"/>
      <c r="DW65" s="117"/>
      <c r="DX65" s="117"/>
      <c r="DY65" s="117"/>
      <c r="DZ65" s="117"/>
      <c r="EA65" s="117"/>
      <c r="EB65" s="117"/>
      <c r="EC65" s="117"/>
      <c r="ED65" s="117"/>
      <c r="EE65" s="117"/>
      <c r="EF65" s="117"/>
      <c r="EG65" s="117"/>
      <c r="EH65" s="117"/>
      <c r="EI65" s="117"/>
      <c r="EJ65" s="117"/>
      <c r="EK65" s="117"/>
      <c r="EL65" s="117"/>
      <c r="EM65" s="117"/>
      <c r="EN65" s="117"/>
      <c r="EO65" s="117"/>
      <c r="EP65" s="117"/>
      <c r="EQ65" s="117"/>
      <c r="ER65" s="117"/>
      <c r="ES65" s="117"/>
      <c r="ET65" s="117"/>
      <c r="EU65" s="117"/>
      <c r="EV65" s="117"/>
      <c r="EW65" s="117"/>
      <c r="EX65" s="117"/>
      <c r="EY65" s="117"/>
      <c r="EZ65" s="117"/>
      <c r="FA65" s="117"/>
      <c r="FB65" s="117"/>
      <c r="FC65" s="117"/>
      <c r="FD65" s="117"/>
      <c r="FE65" s="117"/>
      <c r="FF65" s="117"/>
      <c r="FG65" s="117"/>
      <c r="FH65" s="117"/>
      <c r="FI65" s="117"/>
      <c r="FJ65" s="117"/>
      <c r="FK65" s="117"/>
      <c r="FL65" s="117"/>
      <c r="FM65" s="117"/>
      <c r="FN65" s="117"/>
      <c r="FO65" s="117"/>
      <c r="FP65" s="117"/>
      <c r="FQ65" s="117"/>
      <c r="FR65" s="117"/>
      <c r="FS65" s="117"/>
      <c r="FT65" s="117"/>
      <c r="FU65" s="117"/>
      <c r="FV65" s="117"/>
      <c r="FW65" s="117"/>
      <c r="FX65" s="117"/>
      <c r="FY65" s="117"/>
      <c r="FZ65" s="117"/>
      <c r="GA65" s="117"/>
      <c r="GB65" s="117"/>
      <c r="GC65" s="117"/>
      <c r="GD65" s="117"/>
      <c r="GE65" s="117"/>
      <c r="GF65" s="117"/>
      <c r="GG65" s="117"/>
      <c r="GH65" s="117"/>
      <c r="GI65" s="117"/>
      <c r="GJ65" s="117"/>
      <c r="GK65" s="117"/>
      <c r="GL65" s="117"/>
      <c r="GM65" s="117"/>
      <c r="GN65" s="117"/>
      <c r="GO65" s="117"/>
      <c r="GP65" s="117"/>
      <c r="GQ65" s="117"/>
      <c r="GR65" s="117"/>
      <c r="GS65" s="117"/>
      <c r="GT65" s="117"/>
      <c r="GU65" s="117"/>
      <c r="GV65" s="117"/>
      <c r="GW65" s="117"/>
      <c r="GX65" s="117"/>
      <c r="GY65" s="117"/>
      <c r="GZ65" s="117"/>
      <c r="HA65" s="117"/>
      <c r="HB65" s="117"/>
      <c r="HC65" s="117"/>
      <c r="HD65" s="117"/>
      <c r="HE65" s="117"/>
      <c r="HF65" s="117"/>
      <c r="HG65" s="117"/>
      <c r="HH65" s="117"/>
      <c r="HI65" s="117"/>
      <c r="HJ65" s="117"/>
      <c r="HK65" s="117"/>
      <c r="HL65" s="117"/>
      <c r="HM65" s="117"/>
      <c r="HN65" s="117"/>
      <c r="HO65" s="117"/>
      <c r="HP65" s="117"/>
      <c r="HQ65" s="117"/>
      <c r="HR65" s="117"/>
      <c r="HS65" s="117"/>
      <c r="HT65" s="117"/>
      <c r="HU65" s="117"/>
      <c r="HV65" s="117"/>
      <c r="HW65" s="117"/>
      <c r="HX65" s="117"/>
      <c r="HY65" s="117"/>
      <c r="HZ65" s="117"/>
      <c r="IA65" s="117"/>
      <c r="IB65" s="117"/>
      <c r="IC65" s="117"/>
      <c r="ID65" s="117"/>
      <c r="IE65" s="117"/>
      <c r="IF65" s="117"/>
      <c r="IG65" s="117"/>
      <c r="IH65" s="117"/>
      <c r="II65" s="117"/>
      <c r="IJ65" s="117"/>
      <c r="IK65" s="117"/>
      <c r="IL65" s="117"/>
      <c r="IM65" s="117"/>
      <c r="IN65" s="117"/>
      <c r="IO65" s="117"/>
      <c r="IP65" s="117"/>
      <c r="IQ65" s="117"/>
      <c r="IR65" s="117"/>
      <c r="IS65" s="117"/>
      <c r="IT65" s="117"/>
      <c r="IU65" s="117"/>
      <c r="IV65" s="117"/>
    </row>
    <row r="66" s="5" customFormat="1" ht="42.95" customHeight="1" spans="1:27">
      <c r="A66" s="120" t="s">
        <v>169</v>
      </c>
      <c r="B66" s="121" t="s">
        <v>170</v>
      </c>
      <c r="C66" s="122" t="s">
        <v>171</v>
      </c>
      <c r="D66" s="49">
        <v>292</v>
      </c>
      <c r="E66" s="49">
        <v>0</v>
      </c>
      <c r="F66" s="123">
        <v>0</v>
      </c>
      <c r="G66" s="124">
        <v>0</v>
      </c>
      <c r="H66" s="125">
        <v>292</v>
      </c>
      <c r="I66" s="124">
        <f t="shared" ref="I66:I78" si="10">D66*90</f>
        <v>26280</v>
      </c>
      <c r="J66" s="124">
        <f t="shared" ref="J66:J78" si="11">D66*50</f>
        <v>14600</v>
      </c>
      <c r="K66" s="124">
        <f t="shared" ref="K66:K75" si="12">J66</f>
        <v>14600</v>
      </c>
      <c r="L66" s="71">
        <f t="shared" si="7"/>
        <v>292</v>
      </c>
      <c r="M66" s="72">
        <f t="shared" si="8"/>
        <v>0</v>
      </c>
      <c r="N66" s="92">
        <v>0</v>
      </c>
      <c r="O66" s="92">
        <v>0</v>
      </c>
      <c r="P66" s="92">
        <v>292</v>
      </c>
      <c r="Q66" s="92">
        <v>292</v>
      </c>
      <c r="R66" s="92">
        <v>26280</v>
      </c>
      <c r="S66" s="164">
        <v>0</v>
      </c>
      <c r="T66" s="92">
        <v>0</v>
      </c>
      <c r="U66" s="164">
        <v>0</v>
      </c>
      <c r="V66" s="92">
        <v>0</v>
      </c>
      <c r="W66" s="164">
        <v>0</v>
      </c>
      <c r="X66" s="92">
        <v>0</v>
      </c>
      <c r="Y66" s="79">
        <v>14600</v>
      </c>
      <c r="Z66" s="111"/>
      <c r="AA66" s="110"/>
    </row>
    <row r="67" s="5" customFormat="1" ht="36" customHeight="1" spans="1:27">
      <c r="A67" s="120" t="s">
        <v>172</v>
      </c>
      <c r="B67" s="121" t="s">
        <v>170</v>
      </c>
      <c r="C67" s="122" t="s">
        <v>173</v>
      </c>
      <c r="D67" s="49">
        <v>581</v>
      </c>
      <c r="E67" s="49">
        <v>0</v>
      </c>
      <c r="F67" s="123">
        <v>0</v>
      </c>
      <c r="G67" s="124">
        <v>0</v>
      </c>
      <c r="H67" s="124">
        <v>581</v>
      </c>
      <c r="I67" s="124">
        <f t="shared" si="10"/>
        <v>52290</v>
      </c>
      <c r="J67" s="124">
        <f t="shared" si="11"/>
        <v>29050</v>
      </c>
      <c r="K67" s="124">
        <f t="shared" si="12"/>
        <v>29050</v>
      </c>
      <c r="L67" s="71">
        <f t="shared" si="7"/>
        <v>581</v>
      </c>
      <c r="M67" s="72">
        <f t="shared" si="8"/>
        <v>0</v>
      </c>
      <c r="N67" s="92">
        <v>0</v>
      </c>
      <c r="O67" s="92">
        <v>0</v>
      </c>
      <c r="P67" s="92">
        <v>581</v>
      </c>
      <c r="Q67" s="92">
        <v>581</v>
      </c>
      <c r="R67" s="92">
        <v>52290</v>
      </c>
      <c r="S67" s="164">
        <v>0</v>
      </c>
      <c r="T67" s="92">
        <v>0</v>
      </c>
      <c r="U67" s="164">
        <v>0</v>
      </c>
      <c r="V67" s="92">
        <v>0</v>
      </c>
      <c r="W67" s="164">
        <v>0</v>
      </c>
      <c r="X67" s="92">
        <v>0</v>
      </c>
      <c r="Y67" s="79">
        <v>39050</v>
      </c>
      <c r="Z67" s="111"/>
      <c r="AA67" s="110"/>
    </row>
    <row r="68" s="5" customFormat="1" ht="36" customHeight="1" spans="1:27">
      <c r="A68" s="120" t="s">
        <v>174</v>
      </c>
      <c r="B68" s="121" t="s">
        <v>170</v>
      </c>
      <c r="C68" s="122" t="s">
        <v>175</v>
      </c>
      <c r="D68" s="49">
        <v>480</v>
      </c>
      <c r="E68" s="49">
        <v>0</v>
      </c>
      <c r="F68" s="123">
        <v>0</v>
      </c>
      <c r="G68" s="124">
        <v>0</v>
      </c>
      <c r="H68" s="124">
        <v>480</v>
      </c>
      <c r="I68" s="124">
        <f t="shared" si="10"/>
        <v>43200</v>
      </c>
      <c r="J68" s="124">
        <f t="shared" si="11"/>
        <v>24000</v>
      </c>
      <c r="K68" s="124">
        <f t="shared" si="12"/>
        <v>24000</v>
      </c>
      <c r="L68" s="71">
        <f t="shared" si="7"/>
        <v>480</v>
      </c>
      <c r="M68" s="72">
        <f t="shared" si="8"/>
        <v>0</v>
      </c>
      <c r="N68" s="92">
        <v>0</v>
      </c>
      <c r="O68" s="92">
        <v>0</v>
      </c>
      <c r="P68" s="92">
        <v>480</v>
      </c>
      <c r="Q68" s="92">
        <v>480</v>
      </c>
      <c r="R68" s="92">
        <v>43200</v>
      </c>
      <c r="S68" s="164">
        <v>0</v>
      </c>
      <c r="T68" s="92">
        <v>0</v>
      </c>
      <c r="U68" s="164">
        <v>0</v>
      </c>
      <c r="V68" s="92">
        <v>0</v>
      </c>
      <c r="W68" s="164">
        <v>0</v>
      </c>
      <c r="X68" s="92">
        <v>0</v>
      </c>
      <c r="Y68" s="79">
        <v>34000</v>
      </c>
      <c r="Z68" s="111"/>
      <c r="AA68" s="110"/>
    </row>
    <row r="69" s="5" customFormat="1" ht="36" customHeight="1" spans="1:27">
      <c r="A69" s="120" t="s">
        <v>176</v>
      </c>
      <c r="B69" s="121" t="s">
        <v>170</v>
      </c>
      <c r="C69" s="122" t="s">
        <v>177</v>
      </c>
      <c r="D69" s="49">
        <v>485</v>
      </c>
      <c r="E69" s="49">
        <v>0</v>
      </c>
      <c r="F69" s="123">
        <v>0</v>
      </c>
      <c r="G69" s="124">
        <v>0</v>
      </c>
      <c r="H69" s="124">
        <v>485</v>
      </c>
      <c r="I69" s="124">
        <f t="shared" si="10"/>
        <v>43650</v>
      </c>
      <c r="J69" s="124">
        <f t="shared" si="11"/>
        <v>24250</v>
      </c>
      <c r="K69" s="124">
        <f t="shared" si="12"/>
        <v>24250</v>
      </c>
      <c r="L69" s="71">
        <f t="shared" si="7"/>
        <v>485</v>
      </c>
      <c r="M69" s="72">
        <f t="shared" si="8"/>
        <v>0</v>
      </c>
      <c r="N69" s="92">
        <v>0</v>
      </c>
      <c r="O69" s="92">
        <v>0</v>
      </c>
      <c r="P69" s="92">
        <v>485</v>
      </c>
      <c r="Q69" s="92">
        <v>485</v>
      </c>
      <c r="R69" s="92">
        <v>43650</v>
      </c>
      <c r="S69" s="164">
        <v>0</v>
      </c>
      <c r="T69" s="92">
        <v>0</v>
      </c>
      <c r="U69" s="164">
        <v>0</v>
      </c>
      <c r="V69" s="92">
        <v>0</v>
      </c>
      <c r="W69" s="164">
        <v>0</v>
      </c>
      <c r="X69" s="92">
        <v>0</v>
      </c>
      <c r="Y69" s="79">
        <v>24250</v>
      </c>
      <c r="Z69" s="111"/>
      <c r="AA69" s="110"/>
    </row>
    <row r="70" s="5" customFormat="1" ht="36" customHeight="1" spans="1:27">
      <c r="A70" s="120" t="s">
        <v>178</v>
      </c>
      <c r="B70" s="121" t="s">
        <v>170</v>
      </c>
      <c r="C70" s="122" t="s">
        <v>179</v>
      </c>
      <c r="D70" s="49">
        <v>625</v>
      </c>
      <c r="E70" s="49">
        <v>0</v>
      </c>
      <c r="F70" s="123">
        <v>0</v>
      </c>
      <c r="G70" s="124">
        <v>0</v>
      </c>
      <c r="H70" s="124">
        <v>625</v>
      </c>
      <c r="I70" s="124">
        <f t="shared" si="10"/>
        <v>56250</v>
      </c>
      <c r="J70" s="124">
        <f t="shared" si="11"/>
        <v>31250</v>
      </c>
      <c r="K70" s="124">
        <f t="shared" si="12"/>
        <v>31250</v>
      </c>
      <c r="L70" s="71">
        <f t="shared" si="7"/>
        <v>625</v>
      </c>
      <c r="M70" s="72">
        <f t="shared" si="8"/>
        <v>0</v>
      </c>
      <c r="N70" s="92">
        <v>0</v>
      </c>
      <c r="O70" s="92">
        <v>0</v>
      </c>
      <c r="P70" s="92">
        <v>625</v>
      </c>
      <c r="Q70" s="92">
        <v>625</v>
      </c>
      <c r="R70" s="92">
        <v>56250</v>
      </c>
      <c r="S70" s="164">
        <v>0</v>
      </c>
      <c r="T70" s="92">
        <v>0</v>
      </c>
      <c r="U70" s="164">
        <v>0</v>
      </c>
      <c r="V70" s="92">
        <v>0</v>
      </c>
      <c r="W70" s="164">
        <v>0</v>
      </c>
      <c r="X70" s="92">
        <v>0</v>
      </c>
      <c r="Y70" s="79">
        <v>41250</v>
      </c>
      <c r="Z70" s="111"/>
      <c r="AA70" s="110"/>
    </row>
    <row r="71" s="5" customFormat="1" ht="51" customHeight="1" spans="1:27">
      <c r="A71" s="120" t="s">
        <v>180</v>
      </c>
      <c r="B71" s="121" t="s">
        <v>170</v>
      </c>
      <c r="C71" s="122" t="s">
        <v>181</v>
      </c>
      <c r="D71" s="49">
        <v>130</v>
      </c>
      <c r="E71" s="49">
        <v>0</v>
      </c>
      <c r="F71" s="123">
        <v>0</v>
      </c>
      <c r="G71" s="124">
        <v>0</v>
      </c>
      <c r="H71" s="124">
        <v>130</v>
      </c>
      <c r="I71" s="124">
        <f t="shared" si="10"/>
        <v>11700</v>
      </c>
      <c r="J71" s="124">
        <f t="shared" si="11"/>
        <v>6500</v>
      </c>
      <c r="K71" s="124">
        <f t="shared" si="12"/>
        <v>6500</v>
      </c>
      <c r="L71" s="71">
        <f t="shared" si="7"/>
        <v>130</v>
      </c>
      <c r="M71" s="72">
        <f t="shared" si="8"/>
        <v>0</v>
      </c>
      <c r="N71" s="92">
        <v>0</v>
      </c>
      <c r="O71" s="92">
        <v>0</v>
      </c>
      <c r="P71" s="92">
        <v>130</v>
      </c>
      <c r="Q71" s="92">
        <v>130</v>
      </c>
      <c r="R71" s="92">
        <v>11700</v>
      </c>
      <c r="S71" s="164">
        <v>0</v>
      </c>
      <c r="T71" s="92">
        <v>0</v>
      </c>
      <c r="U71" s="164">
        <v>0</v>
      </c>
      <c r="V71" s="92">
        <v>0</v>
      </c>
      <c r="W71" s="164">
        <v>0</v>
      </c>
      <c r="X71" s="92">
        <v>0</v>
      </c>
      <c r="Y71" s="79">
        <v>6500</v>
      </c>
      <c r="Z71" s="111"/>
      <c r="AA71" s="110"/>
    </row>
    <row r="72" s="5" customFormat="1" ht="42" customHeight="1" spans="1:27">
      <c r="A72" s="120" t="s">
        <v>182</v>
      </c>
      <c r="B72" s="121" t="s">
        <v>170</v>
      </c>
      <c r="C72" s="122" t="s">
        <v>183</v>
      </c>
      <c r="D72" s="49">
        <v>260</v>
      </c>
      <c r="E72" s="49">
        <v>0</v>
      </c>
      <c r="F72" s="123">
        <v>0</v>
      </c>
      <c r="G72" s="124">
        <v>0</v>
      </c>
      <c r="H72" s="124">
        <v>260</v>
      </c>
      <c r="I72" s="124">
        <f t="shared" si="10"/>
        <v>23400</v>
      </c>
      <c r="J72" s="124">
        <f t="shared" si="11"/>
        <v>13000</v>
      </c>
      <c r="K72" s="124">
        <f t="shared" si="12"/>
        <v>13000</v>
      </c>
      <c r="L72" s="71">
        <f t="shared" si="7"/>
        <v>260</v>
      </c>
      <c r="M72" s="72">
        <f t="shared" si="8"/>
        <v>0</v>
      </c>
      <c r="N72" s="92">
        <v>0</v>
      </c>
      <c r="O72" s="92">
        <v>0</v>
      </c>
      <c r="P72" s="92">
        <v>260</v>
      </c>
      <c r="Q72" s="92">
        <v>260</v>
      </c>
      <c r="R72" s="92">
        <v>23400</v>
      </c>
      <c r="S72" s="164">
        <v>0</v>
      </c>
      <c r="T72" s="92">
        <v>0</v>
      </c>
      <c r="U72" s="164">
        <v>0</v>
      </c>
      <c r="V72" s="92">
        <v>0</v>
      </c>
      <c r="W72" s="164">
        <v>0</v>
      </c>
      <c r="X72" s="92">
        <v>0</v>
      </c>
      <c r="Y72" s="79">
        <v>13000</v>
      </c>
      <c r="Z72" s="111"/>
      <c r="AA72" s="110"/>
    </row>
    <row r="73" s="5" customFormat="1" ht="51" customHeight="1" spans="1:27">
      <c r="A73" s="126" t="s">
        <v>184</v>
      </c>
      <c r="B73" s="127" t="s">
        <v>185</v>
      </c>
      <c r="C73" s="127" t="s">
        <v>186</v>
      </c>
      <c r="D73" s="49">
        <v>19</v>
      </c>
      <c r="E73" s="49">
        <v>0</v>
      </c>
      <c r="F73" s="123">
        <v>0</v>
      </c>
      <c r="G73" s="124">
        <v>0</v>
      </c>
      <c r="H73" s="124">
        <v>19</v>
      </c>
      <c r="I73" s="124">
        <f t="shared" si="10"/>
        <v>1710</v>
      </c>
      <c r="J73" s="124">
        <f t="shared" si="11"/>
        <v>950</v>
      </c>
      <c r="K73" s="124">
        <f t="shared" si="12"/>
        <v>950</v>
      </c>
      <c r="L73" s="71">
        <f t="shared" si="7"/>
        <v>19</v>
      </c>
      <c r="M73" s="72">
        <f t="shared" si="8"/>
        <v>0</v>
      </c>
      <c r="N73" s="92">
        <v>0</v>
      </c>
      <c r="O73" s="92">
        <v>0</v>
      </c>
      <c r="P73" s="92">
        <v>19</v>
      </c>
      <c r="Q73" s="92">
        <v>19</v>
      </c>
      <c r="R73" s="92">
        <v>1710</v>
      </c>
      <c r="S73" s="164">
        <v>0</v>
      </c>
      <c r="T73" s="92">
        <v>0</v>
      </c>
      <c r="U73" s="164">
        <v>0</v>
      </c>
      <c r="V73" s="92">
        <v>0</v>
      </c>
      <c r="W73" s="164">
        <v>0</v>
      </c>
      <c r="X73" s="92">
        <v>0</v>
      </c>
      <c r="Y73" s="79">
        <v>950</v>
      </c>
      <c r="Z73" s="111"/>
      <c r="AA73" s="110"/>
    </row>
    <row r="74" s="5" customFormat="1" ht="36" customHeight="1" spans="1:27">
      <c r="A74" s="126" t="s">
        <v>187</v>
      </c>
      <c r="B74" s="121" t="s">
        <v>170</v>
      </c>
      <c r="C74" s="122" t="s">
        <v>188</v>
      </c>
      <c r="D74" s="49">
        <v>231</v>
      </c>
      <c r="E74" s="49">
        <v>0</v>
      </c>
      <c r="F74" s="123">
        <v>0</v>
      </c>
      <c r="G74" s="124">
        <v>0</v>
      </c>
      <c r="H74" s="124">
        <v>231</v>
      </c>
      <c r="I74" s="124">
        <f t="shared" si="10"/>
        <v>20790</v>
      </c>
      <c r="J74" s="124">
        <f t="shared" si="11"/>
        <v>11550</v>
      </c>
      <c r="K74" s="124">
        <f t="shared" si="12"/>
        <v>11550</v>
      </c>
      <c r="L74" s="71">
        <f t="shared" si="7"/>
        <v>231</v>
      </c>
      <c r="M74" s="72">
        <f t="shared" si="8"/>
        <v>0</v>
      </c>
      <c r="N74" s="92">
        <v>0</v>
      </c>
      <c r="O74" s="92">
        <v>0</v>
      </c>
      <c r="P74" s="92">
        <v>231</v>
      </c>
      <c r="Q74" s="92">
        <v>231</v>
      </c>
      <c r="R74" s="92">
        <v>20790</v>
      </c>
      <c r="S74" s="164">
        <v>0</v>
      </c>
      <c r="T74" s="92">
        <v>0</v>
      </c>
      <c r="U74" s="164">
        <v>0</v>
      </c>
      <c r="V74" s="92">
        <v>0</v>
      </c>
      <c r="W74" s="164">
        <v>0</v>
      </c>
      <c r="X74" s="92">
        <v>0</v>
      </c>
      <c r="Y74" s="79">
        <v>11550</v>
      </c>
      <c r="Z74" s="111"/>
      <c r="AA74" s="110"/>
    </row>
    <row r="75" s="5" customFormat="1" ht="36" customHeight="1" spans="1:27">
      <c r="A75" s="126" t="s">
        <v>189</v>
      </c>
      <c r="B75" s="121" t="s">
        <v>170</v>
      </c>
      <c r="C75" s="122" t="s">
        <v>190</v>
      </c>
      <c r="D75" s="49">
        <v>745</v>
      </c>
      <c r="E75" s="49">
        <v>0</v>
      </c>
      <c r="F75" s="123">
        <v>0</v>
      </c>
      <c r="G75" s="124">
        <v>0</v>
      </c>
      <c r="H75" s="124">
        <v>745</v>
      </c>
      <c r="I75" s="124">
        <f t="shared" si="10"/>
        <v>67050</v>
      </c>
      <c r="J75" s="124">
        <f t="shared" si="11"/>
        <v>37250</v>
      </c>
      <c r="K75" s="124">
        <f t="shared" si="12"/>
        <v>37250</v>
      </c>
      <c r="L75" s="71">
        <f t="shared" si="7"/>
        <v>745</v>
      </c>
      <c r="M75" s="72">
        <f t="shared" si="8"/>
        <v>0</v>
      </c>
      <c r="N75" s="92">
        <v>0</v>
      </c>
      <c r="O75" s="92">
        <v>0</v>
      </c>
      <c r="P75" s="92">
        <v>745</v>
      </c>
      <c r="Q75" s="92">
        <v>745</v>
      </c>
      <c r="R75" s="92">
        <v>67050</v>
      </c>
      <c r="S75" s="164">
        <v>0</v>
      </c>
      <c r="T75" s="92">
        <v>0</v>
      </c>
      <c r="U75" s="164">
        <v>0</v>
      </c>
      <c r="V75" s="92">
        <v>0</v>
      </c>
      <c r="W75" s="164">
        <v>0</v>
      </c>
      <c r="X75" s="92">
        <v>0</v>
      </c>
      <c r="Y75" s="73">
        <v>47250</v>
      </c>
      <c r="Z75" s="111"/>
      <c r="AA75" s="110"/>
    </row>
    <row r="76" s="5" customFormat="1" ht="48.95" customHeight="1" spans="1:27">
      <c r="A76" s="128" t="s">
        <v>191</v>
      </c>
      <c r="B76" s="127" t="s">
        <v>192</v>
      </c>
      <c r="C76" s="127" t="s">
        <v>193</v>
      </c>
      <c r="D76" s="49">
        <v>193</v>
      </c>
      <c r="E76" s="49">
        <v>0</v>
      </c>
      <c r="F76" s="123">
        <v>0</v>
      </c>
      <c r="G76" s="124">
        <v>0</v>
      </c>
      <c r="H76" s="124">
        <v>193</v>
      </c>
      <c r="I76" s="124">
        <f t="shared" si="10"/>
        <v>17370</v>
      </c>
      <c r="J76" s="124">
        <f t="shared" si="11"/>
        <v>9650</v>
      </c>
      <c r="K76" s="124">
        <v>6755</v>
      </c>
      <c r="L76" s="71">
        <f t="shared" si="7"/>
        <v>193</v>
      </c>
      <c r="M76" s="72">
        <f t="shared" si="8"/>
        <v>0</v>
      </c>
      <c r="N76" s="92">
        <v>0</v>
      </c>
      <c r="O76" s="92">
        <v>0</v>
      </c>
      <c r="P76" s="92">
        <v>193</v>
      </c>
      <c r="Q76" s="92">
        <v>193</v>
      </c>
      <c r="R76" s="92">
        <v>17370</v>
      </c>
      <c r="S76" s="164">
        <v>0</v>
      </c>
      <c r="T76" s="92">
        <v>0</v>
      </c>
      <c r="U76" s="164">
        <v>0</v>
      </c>
      <c r="V76" s="92">
        <v>0</v>
      </c>
      <c r="W76" s="164">
        <v>0</v>
      </c>
      <c r="X76" s="92">
        <v>0</v>
      </c>
      <c r="Y76" s="79">
        <v>6755</v>
      </c>
      <c r="Z76" s="111"/>
      <c r="AA76" s="110"/>
    </row>
    <row r="77" s="5" customFormat="1" ht="36" customHeight="1" spans="1:27">
      <c r="A77" s="128" t="s">
        <v>194</v>
      </c>
      <c r="B77" s="127" t="s">
        <v>195</v>
      </c>
      <c r="C77" s="127" t="s">
        <v>196</v>
      </c>
      <c r="D77" s="49">
        <v>278</v>
      </c>
      <c r="E77" s="49">
        <v>0</v>
      </c>
      <c r="F77" s="123">
        <v>0</v>
      </c>
      <c r="G77" s="124">
        <v>0</v>
      </c>
      <c r="H77" s="124">
        <v>278</v>
      </c>
      <c r="I77" s="124">
        <f t="shared" si="10"/>
        <v>25020</v>
      </c>
      <c r="J77" s="124">
        <f t="shared" si="11"/>
        <v>13900</v>
      </c>
      <c r="K77" s="124">
        <v>9730</v>
      </c>
      <c r="L77" s="71">
        <f t="shared" si="7"/>
        <v>278</v>
      </c>
      <c r="M77" s="72">
        <f t="shared" si="8"/>
        <v>0</v>
      </c>
      <c r="N77" s="92">
        <v>0</v>
      </c>
      <c r="O77" s="92">
        <v>0</v>
      </c>
      <c r="P77" s="92">
        <v>278</v>
      </c>
      <c r="Q77" s="92">
        <v>278</v>
      </c>
      <c r="R77" s="92">
        <v>25020</v>
      </c>
      <c r="S77" s="164">
        <v>0</v>
      </c>
      <c r="T77" s="92">
        <v>0</v>
      </c>
      <c r="U77" s="164">
        <v>0</v>
      </c>
      <c r="V77" s="92">
        <v>0</v>
      </c>
      <c r="W77" s="164">
        <v>0</v>
      </c>
      <c r="X77" s="92">
        <v>0</v>
      </c>
      <c r="Y77" s="79">
        <v>9730</v>
      </c>
      <c r="Z77" s="111"/>
      <c r="AA77" s="110"/>
    </row>
    <row r="78" s="5" customFormat="1" ht="36" customHeight="1" spans="1:27">
      <c r="A78" s="128" t="s">
        <v>197</v>
      </c>
      <c r="B78" s="127" t="s">
        <v>198</v>
      </c>
      <c r="C78" s="127" t="s">
        <v>199</v>
      </c>
      <c r="D78" s="49">
        <v>350</v>
      </c>
      <c r="E78" s="49">
        <v>350</v>
      </c>
      <c r="F78" s="123">
        <v>0</v>
      </c>
      <c r="G78" s="124">
        <v>350</v>
      </c>
      <c r="H78" s="124">
        <v>0</v>
      </c>
      <c r="I78" s="124">
        <f t="shared" si="10"/>
        <v>31500</v>
      </c>
      <c r="J78" s="124">
        <f t="shared" si="11"/>
        <v>17500</v>
      </c>
      <c r="K78" s="124">
        <v>11415</v>
      </c>
      <c r="L78" s="71">
        <f t="shared" si="7"/>
        <v>350</v>
      </c>
      <c r="M78" s="72">
        <f t="shared" si="8"/>
        <v>350</v>
      </c>
      <c r="N78" s="92">
        <v>0</v>
      </c>
      <c r="O78" s="92">
        <v>350</v>
      </c>
      <c r="P78" s="92">
        <v>0</v>
      </c>
      <c r="Q78" s="92">
        <v>350</v>
      </c>
      <c r="R78" s="92">
        <v>31500</v>
      </c>
      <c r="S78" s="164">
        <v>350</v>
      </c>
      <c r="T78" s="92">
        <v>31500</v>
      </c>
      <c r="U78" s="164">
        <v>350</v>
      </c>
      <c r="V78" s="92">
        <v>31500</v>
      </c>
      <c r="W78" s="164">
        <v>350</v>
      </c>
      <c r="X78" s="92">
        <v>31500</v>
      </c>
      <c r="Y78" s="79">
        <v>21415</v>
      </c>
      <c r="Z78" s="111"/>
      <c r="AA78" s="110"/>
    </row>
    <row r="79" s="5" customFormat="1" ht="36" customHeight="1" spans="1:27">
      <c r="A79" s="129" t="s">
        <v>200</v>
      </c>
      <c r="B79" s="130" t="s">
        <v>201</v>
      </c>
      <c r="C79" s="129" t="s">
        <v>202</v>
      </c>
      <c r="D79" s="49">
        <v>160</v>
      </c>
      <c r="E79" s="49">
        <v>0</v>
      </c>
      <c r="F79" s="123">
        <v>0</v>
      </c>
      <c r="G79" s="123">
        <v>0</v>
      </c>
      <c r="H79" s="123">
        <v>160</v>
      </c>
      <c r="I79" s="123">
        <v>14400</v>
      </c>
      <c r="J79" s="123">
        <v>11520</v>
      </c>
      <c r="K79" s="146">
        <v>8295</v>
      </c>
      <c r="L79" s="71">
        <f t="shared" si="7"/>
        <v>160</v>
      </c>
      <c r="M79" s="72">
        <f t="shared" si="8"/>
        <v>0</v>
      </c>
      <c r="N79" s="92">
        <v>0</v>
      </c>
      <c r="O79" s="92">
        <v>0</v>
      </c>
      <c r="P79" s="152">
        <v>160</v>
      </c>
      <c r="Q79" s="152">
        <v>160</v>
      </c>
      <c r="R79" s="152">
        <v>14400</v>
      </c>
      <c r="S79" s="165">
        <v>0</v>
      </c>
      <c r="T79" s="92">
        <v>0</v>
      </c>
      <c r="U79" s="165">
        <v>0</v>
      </c>
      <c r="V79" s="92">
        <v>0</v>
      </c>
      <c r="W79" s="165">
        <v>0</v>
      </c>
      <c r="X79" s="92">
        <v>0</v>
      </c>
      <c r="Y79" s="173">
        <v>6720</v>
      </c>
      <c r="Z79" s="111"/>
      <c r="AA79" s="110"/>
    </row>
    <row r="80" s="5" customFormat="1" ht="36" customHeight="1" spans="1:27">
      <c r="A80" s="129" t="s">
        <v>203</v>
      </c>
      <c r="B80" s="130" t="s">
        <v>204</v>
      </c>
      <c r="C80" s="129" t="s">
        <v>205</v>
      </c>
      <c r="D80" s="49">
        <v>17</v>
      </c>
      <c r="E80" s="49">
        <v>0</v>
      </c>
      <c r="F80" s="123">
        <v>0</v>
      </c>
      <c r="G80" s="123">
        <v>0</v>
      </c>
      <c r="H80" s="123">
        <v>17</v>
      </c>
      <c r="I80" s="123">
        <v>1530</v>
      </c>
      <c r="J80" s="123">
        <v>1105</v>
      </c>
      <c r="K80" s="146">
        <v>796</v>
      </c>
      <c r="L80" s="71">
        <f t="shared" si="7"/>
        <v>17</v>
      </c>
      <c r="M80" s="72">
        <f t="shared" si="8"/>
        <v>0</v>
      </c>
      <c r="N80" s="92">
        <v>0</v>
      </c>
      <c r="O80" s="92">
        <v>0</v>
      </c>
      <c r="P80" s="152">
        <v>17</v>
      </c>
      <c r="Q80" s="152">
        <v>17</v>
      </c>
      <c r="R80" s="152">
        <v>1530</v>
      </c>
      <c r="S80" s="165">
        <v>0</v>
      </c>
      <c r="T80" s="92">
        <v>0</v>
      </c>
      <c r="U80" s="165">
        <v>0</v>
      </c>
      <c r="V80" s="92">
        <v>0</v>
      </c>
      <c r="W80" s="165">
        <v>0</v>
      </c>
      <c r="X80" s="92">
        <v>0</v>
      </c>
      <c r="Y80" s="173">
        <v>714</v>
      </c>
      <c r="Z80" s="111"/>
      <c r="AA80" s="110"/>
    </row>
    <row r="81" s="5" customFormat="1" ht="36" customHeight="1" spans="1:27">
      <c r="A81" s="129" t="s">
        <v>206</v>
      </c>
      <c r="B81" s="130" t="s">
        <v>204</v>
      </c>
      <c r="C81" s="131" t="s">
        <v>207</v>
      </c>
      <c r="D81" s="49">
        <v>1963</v>
      </c>
      <c r="E81" s="49">
        <v>0</v>
      </c>
      <c r="F81" s="132">
        <v>0</v>
      </c>
      <c r="G81" s="123">
        <v>0</v>
      </c>
      <c r="H81" s="123">
        <v>1963</v>
      </c>
      <c r="I81" s="123">
        <v>162570</v>
      </c>
      <c r="J81" s="123">
        <v>139695</v>
      </c>
      <c r="K81" s="146">
        <v>86309</v>
      </c>
      <c r="L81" s="71">
        <f t="shared" si="7"/>
        <v>1971</v>
      </c>
      <c r="M81" s="72">
        <f t="shared" si="8"/>
        <v>0</v>
      </c>
      <c r="N81" s="92">
        <v>0</v>
      </c>
      <c r="O81" s="92">
        <v>0</v>
      </c>
      <c r="P81" s="153">
        <v>1971</v>
      </c>
      <c r="Q81" s="166">
        <v>1792</v>
      </c>
      <c r="R81" s="166">
        <v>144315</v>
      </c>
      <c r="S81" s="165">
        <v>0</v>
      </c>
      <c r="T81" s="92">
        <v>0</v>
      </c>
      <c r="U81" s="165">
        <v>0</v>
      </c>
      <c r="V81" s="92">
        <v>0</v>
      </c>
      <c r="W81" s="165">
        <v>0</v>
      </c>
      <c r="X81" s="92">
        <v>0</v>
      </c>
      <c r="Y81" s="174">
        <v>95842</v>
      </c>
      <c r="Z81" s="111"/>
      <c r="AA81" s="110"/>
    </row>
    <row r="82" s="5" customFormat="1" ht="36" customHeight="1" spans="1:27">
      <c r="A82" s="34" t="s">
        <v>208</v>
      </c>
      <c r="B82" s="39" t="s">
        <v>209</v>
      </c>
      <c r="C82" s="34" t="s">
        <v>210</v>
      </c>
      <c r="D82" s="28">
        <v>220</v>
      </c>
      <c r="E82" s="28">
        <f t="shared" ref="E82:E105" si="13">SUM(F82:G82)</f>
        <v>0</v>
      </c>
      <c r="F82" s="29">
        <v>0</v>
      </c>
      <c r="G82" s="29">
        <v>0</v>
      </c>
      <c r="H82" s="29">
        <v>220</v>
      </c>
      <c r="I82" s="29">
        <v>25520</v>
      </c>
      <c r="J82" s="35">
        <v>25600</v>
      </c>
      <c r="K82" s="35">
        <v>25600</v>
      </c>
      <c r="L82" s="71">
        <f t="shared" ref="L82:L105" si="14">SUM(M82,P82)</f>
        <v>220</v>
      </c>
      <c r="M82" s="72">
        <f t="shared" ref="M82:M105" si="15">SUM(N82:O82)</f>
        <v>0</v>
      </c>
      <c r="N82" s="90">
        <v>0</v>
      </c>
      <c r="O82" s="90">
        <v>0</v>
      </c>
      <c r="P82" s="102">
        <v>220</v>
      </c>
      <c r="Q82" s="102">
        <v>220</v>
      </c>
      <c r="R82" s="72">
        <v>25520</v>
      </c>
      <c r="S82" s="164">
        <v>0</v>
      </c>
      <c r="T82" s="90">
        <v>0</v>
      </c>
      <c r="U82" s="164">
        <v>0</v>
      </c>
      <c r="V82" s="90">
        <v>0</v>
      </c>
      <c r="W82" s="164">
        <v>0</v>
      </c>
      <c r="X82" s="90">
        <v>0</v>
      </c>
      <c r="Y82" s="175">
        <v>25600</v>
      </c>
      <c r="Z82" s="111"/>
      <c r="AA82" s="110"/>
    </row>
    <row r="83" s="5" customFormat="1" ht="36" customHeight="1" spans="1:27">
      <c r="A83" s="34" t="s">
        <v>211</v>
      </c>
      <c r="B83" s="27" t="s">
        <v>212</v>
      </c>
      <c r="C83" s="34" t="s">
        <v>213</v>
      </c>
      <c r="D83" s="28">
        <v>230</v>
      </c>
      <c r="E83" s="28">
        <f t="shared" si="13"/>
        <v>0</v>
      </c>
      <c r="F83" s="29">
        <v>0</v>
      </c>
      <c r="G83" s="29">
        <v>0</v>
      </c>
      <c r="H83" s="30">
        <v>230</v>
      </c>
      <c r="I83" s="30">
        <v>26450</v>
      </c>
      <c r="J83" s="35">
        <v>30000</v>
      </c>
      <c r="K83" s="35">
        <v>30000</v>
      </c>
      <c r="L83" s="71">
        <f t="shared" si="14"/>
        <v>230</v>
      </c>
      <c r="M83" s="72">
        <f t="shared" si="15"/>
        <v>0</v>
      </c>
      <c r="N83" s="90">
        <v>0</v>
      </c>
      <c r="O83" s="90">
        <v>0</v>
      </c>
      <c r="P83" s="102">
        <v>230</v>
      </c>
      <c r="Q83" s="102">
        <v>230</v>
      </c>
      <c r="R83" s="72">
        <v>26450</v>
      </c>
      <c r="S83" s="164">
        <v>0</v>
      </c>
      <c r="T83" s="90">
        <v>0</v>
      </c>
      <c r="U83" s="164">
        <v>0</v>
      </c>
      <c r="V83" s="90">
        <v>0</v>
      </c>
      <c r="W83" s="164">
        <v>0</v>
      </c>
      <c r="X83" s="90">
        <v>0</v>
      </c>
      <c r="Y83" s="175">
        <v>30000</v>
      </c>
      <c r="Z83" s="111"/>
      <c r="AA83" s="110"/>
    </row>
    <row r="84" s="5" customFormat="1" ht="36" customHeight="1" spans="1:27">
      <c r="A84" s="34" t="s">
        <v>214</v>
      </c>
      <c r="B84" s="27" t="s">
        <v>215</v>
      </c>
      <c r="C84" s="34" t="s">
        <v>216</v>
      </c>
      <c r="D84" s="28">
        <v>308</v>
      </c>
      <c r="E84" s="28">
        <f t="shared" si="13"/>
        <v>0</v>
      </c>
      <c r="F84" s="29">
        <v>0</v>
      </c>
      <c r="G84" s="29">
        <v>0</v>
      </c>
      <c r="H84" s="30">
        <v>308</v>
      </c>
      <c r="I84" s="30">
        <v>36552</v>
      </c>
      <c r="J84" s="35">
        <v>42000</v>
      </c>
      <c r="K84" s="35">
        <v>42000</v>
      </c>
      <c r="L84" s="71">
        <f t="shared" si="14"/>
        <v>308</v>
      </c>
      <c r="M84" s="72">
        <f t="shared" si="15"/>
        <v>0</v>
      </c>
      <c r="N84" s="90">
        <v>0</v>
      </c>
      <c r="O84" s="90">
        <v>0</v>
      </c>
      <c r="P84" s="102">
        <v>308</v>
      </c>
      <c r="Q84" s="102">
        <v>308</v>
      </c>
      <c r="R84" s="167">
        <v>36552</v>
      </c>
      <c r="S84" s="164">
        <v>0</v>
      </c>
      <c r="T84" s="90">
        <v>0</v>
      </c>
      <c r="U84" s="164">
        <v>0</v>
      </c>
      <c r="V84" s="90">
        <v>0</v>
      </c>
      <c r="W84" s="164">
        <v>0</v>
      </c>
      <c r="X84" s="90">
        <v>0</v>
      </c>
      <c r="Y84" s="175">
        <v>42000</v>
      </c>
      <c r="Z84" s="111"/>
      <c r="AA84" s="110"/>
    </row>
    <row r="85" s="5" customFormat="1" ht="36" customHeight="1" spans="1:27">
      <c r="A85" s="34" t="s">
        <v>217</v>
      </c>
      <c r="B85" s="27" t="s">
        <v>215</v>
      </c>
      <c r="C85" s="26" t="s">
        <v>218</v>
      </c>
      <c r="D85" s="28">
        <v>287</v>
      </c>
      <c r="E85" s="28">
        <f t="shared" si="13"/>
        <v>0</v>
      </c>
      <c r="F85" s="29">
        <v>0</v>
      </c>
      <c r="G85" s="29">
        <v>0</v>
      </c>
      <c r="H85" s="29">
        <v>287</v>
      </c>
      <c r="I85" s="29">
        <v>35217</v>
      </c>
      <c r="J85" s="35">
        <v>33000</v>
      </c>
      <c r="K85" s="35">
        <v>33000</v>
      </c>
      <c r="L85" s="71">
        <f t="shared" si="14"/>
        <v>287</v>
      </c>
      <c r="M85" s="72">
        <f t="shared" si="15"/>
        <v>0</v>
      </c>
      <c r="N85" s="90">
        <v>0</v>
      </c>
      <c r="O85" s="90">
        <v>0</v>
      </c>
      <c r="P85" s="102">
        <v>287</v>
      </c>
      <c r="Q85" s="102">
        <v>287</v>
      </c>
      <c r="R85" s="167">
        <v>35217</v>
      </c>
      <c r="S85" s="164">
        <v>0</v>
      </c>
      <c r="T85" s="90">
        <v>0</v>
      </c>
      <c r="U85" s="164">
        <v>0</v>
      </c>
      <c r="V85" s="90">
        <v>0</v>
      </c>
      <c r="W85" s="164">
        <v>0</v>
      </c>
      <c r="X85" s="90">
        <v>0</v>
      </c>
      <c r="Y85" s="175">
        <v>33000</v>
      </c>
      <c r="Z85" s="111"/>
      <c r="AA85" s="110"/>
    </row>
    <row r="86" s="5" customFormat="1" ht="36" customHeight="1" spans="1:27">
      <c r="A86" s="26" t="s">
        <v>219</v>
      </c>
      <c r="B86" s="27" t="s">
        <v>215</v>
      </c>
      <c r="C86" s="26" t="s">
        <v>220</v>
      </c>
      <c r="D86" s="28">
        <v>188</v>
      </c>
      <c r="E86" s="28">
        <f t="shared" si="13"/>
        <v>0</v>
      </c>
      <c r="F86" s="29">
        <v>0</v>
      </c>
      <c r="G86" s="29">
        <v>0</v>
      </c>
      <c r="H86" s="35">
        <v>188</v>
      </c>
      <c r="I86" s="35">
        <v>19176</v>
      </c>
      <c r="J86" s="35">
        <v>20000</v>
      </c>
      <c r="K86" s="35">
        <v>20000</v>
      </c>
      <c r="L86" s="71">
        <f t="shared" si="14"/>
        <v>188</v>
      </c>
      <c r="M86" s="72">
        <f t="shared" si="15"/>
        <v>0</v>
      </c>
      <c r="N86" s="90">
        <v>0</v>
      </c>
      <c r="O86" s="90">
        <v>0</v>
      </c>
      <c r="P86" s="102">
        <v>188</v>
      </c>
      <c r="Q86" s="102">
        <v>188</v>
      </c>
      <c r="R86" s="167">
        <v>19176</v>
      </c>
      <c r="S86" s="164">
        <v>0</v>
      </c>
      <c r="T86" s="90">
        <v>0</v>
      </c>
      <c r="U86" s="164">
        <v>0</v>
      </c>
      <c r="V86" s="90">
        <v>0</v>
      </c>
      <c r="W86" s="164">
        <v>0</v>
      </c>
      <c r="X86" s="90">
        <v>0</v>
      </c>
      <c r="Y86" s="175">
        <v>30000</v>
      </c>
      <c r="Z86" s="111"/>
      <c r="AA86" s="110"/>
    </row>
    <row r="87" s="5" customFormat="1" ht="36" customHeight="1" spans="1:27">
      <c r="A87" s="26" t="s">
        <v>221</v>
      </c>
      <c r="B87" s="27" t="s">
        <v>215</v>
      </c>
      <c r="C87" s="26" t="s">
        <v>222</v>
      </c>
      <c r="D87" s="28">
        <v>380</v>
      </c>
      <c r="E87" s="28">
        <f t="shared" si="13"/>
        <v>0</v>
      </c>
      <c r="F87" s="29">
        <v>0</v>
      </c>
      <c r="G87" s="29">
        <v>0</v>
      </c>
      <c r="H87" s="29">
        <v>380</v>
      </c>
      <c r="I87" s="29">
        <v>42292</v>
      </c>
      <c r="J87" s="35">
        <v>60000</v>
      </c>
      <c r="K87" s="35">
        <v>60000</v>
      </c>
      <c r="L87" s="71">
        <f t="shared" si="14"/>
        <v>380</v>
      </c>
      <c r="M87" s="72">
        <f t="shared" si="15"/>
        <v>0</v>
      </c>
      <c r="N87" s="90">
        <v>0</v>
      </c>
      <c r="O87" s="90">
        <v>0</v>
      </c>
      <c r="P87" s="102">
        <v>380</v>
      </c>
      <c r="Q87" s="102">
        <v>380</v>
      </c>
      <c r="R87" s="72">
        <v>42292</v>
      </c>
      <c r="S87" s="164">
        <v>0</v>
      </c>
      <c r="T87" s="90">
        <v>0</v>
      </c>
      <c r="U87" s="164">
        <v>0</v>
      </c>
      <c r="V87" s="90">
        <v>0</v>
      </c>
      <c r="W87" s="164">
        <v>0</v>
      </c>
      <c r="X87" s="90">
        <v>0</v>
      </c>
      <c r="Y87" s="175">
        <v>60000</v>
      </c>
      <c r="Z87" s="111"/>
      <c r="AA87" s="110"/>
    </row>
    <row r="88" s="5" customFormat="1" ht="36" customHeight="1" spans="1:27">
      <c r="A88" s="34" t="s">
        <v>223</v>
      </c>
      <c r="B88" s="27" t="s">
        <v>215</v>
      </c>
      <c r="C88" s="26" t="s">
        <v>224</v>
      </c>
      <c r="D88" s="28">
        <v>220</v>
      </c>
      <c r="E88" s="28">
        <f t="shared" si="13"/>
        <v>0</v>
      </c>
      <c r="F88" s="29">
        <v>0</v>
      </c>
      <c r="G88" s="29">
        <v>0</v>
      </c>
      <c r="H88" s="29">
        <v>220</v>
      </c>
      <c r="I88" s="29">
        <v>22440</v>
      </c>
      <c r="J88" s="35">
        <v>31000</v>
      </c>
      <c r="K88" s="35">
        <v>31000</v>
      </c>
      <c r="L88" s="71">
        <f t="shared" si="14"/>
        <v>220</v>
      </c>
      <c r="M88" s="72">
        <f t="shared" si="15"/>
        <v>0</v>
      </c>
      <c r="N88" s="90">
        <v>0</v>
      </c>
      <c r="O88" s="90">
        <v>0</v>
      </c>
      <c r="P88" s="90">
        <v>220</v>
      </c>
      <c r="Q88" s="90">
        <v>220</v>
      </c>
      <c r="R88" s="90">
        <v>22440</v>
      </c>
      <c r="S88" s="164">
        <v>0</v>
      </c>
      <c r="T88" s="90">
        <v>0</v>
      </c>
      <c r="U88" s="164">
        <v>0</v>
      </c>
      <c r="V88" s="90">
        <v>0</v>
      </c>
      <c r="W88" s="164">
        <v>0</v>
      </c>
      <c r="X88" s="90">
        <v>0</v>
      </c>
      <c r="Y88" s="90">
        <v>31000</v>
      </c>
      <c r="Z88" s="111"/>
      <c r="AA88" s="113"/>
    </row>
    <row r="89" s="5" customFormat="1" ht="36" customHeight="1" spans="1:27">
      <c r="A89" s="133" t="s">
        <v>225</v>
      </c>
      <c r="B89" s="53" t="s">
        <v>226</v>
      </c>
      <c r="C89" s="134" t="s">
        <v>227</v>
      </c>
      <c r="D89" s="49">
        <v>620</v>
      </c>
      <c r="E89" s="49">
        <f t="shared" si="13"/>
        <v>0</v>
      </c>
      <c r="F89" s="123">
        <v>0</v>
      </c>
      <c r="G89" s="65">
        <v>0</v>
      </c>
      <c r="H89" s="135">
        <v>620</v>
      </c>
      <c r="I89" s="65">
        <v>49600</v>
      </c>
      <c r="J89" s="65">
        <v>37200</v>
      </c>
      <c r="K89" s="65">
        <v>37200</v>
      </c>
      <c r="L89" s="71">
        <f t="shared" si="14"/>
        <v>650</v>
      </c>
      <c r="M89" s="72">
        <f t="shared" si="15"/>
        <v>0</v>
      </c>
      <c r="N89" s="106">
        <v>0</v>
      </c>
      <c r="O89" s="106">
        <v>0</v>
      </c>
      <c r="P89" s="75">
        <v>650</v>
      </c>
      <c r="Q89" s="75">
        <v>650</v>
      </c>
      <c r="R89" s="168">
        <v>49600</v>
      </c>
      <c r="S89" s="164">
        <v>0</v>
      </c>
      <c r="T89" s="106">
        <v>0</v>
      </c>
      <c r="U89" s="164">
        <v>0</v>
      </c>
      <c r="V89" s="106">
        <v>0</v>
      </c>
      <c r="W89" s="164">
        <v>0</v>
      </c>
      <c r="X89" s="106">
        <v>0</v>
      </c>
      <c r="Y89" s="176">
        <v>37200</v>
      </c>
      <c r="Z89" s="111"/>
      <c r="AA89" s="110"/>
    </row>
    <row r="90" s="5" customFormat="1" ht="36" customHeight="1" spans="1:27">
      <c r="A90" s="129" t="s">
        <v>228</v>
      </c>
      <c r="B90" s="53" t="s">
        <v>229</v>
      </c>
      <c r="C90" s="134" t="s">
        <v>230</v>
      </c>
      <c r="D90" s="49">
        <v>762</v>
      </c>
      <c r="E90" s="49">
        <f t="shared" si="13"/>
        <v>0</v>
      </c>
      <c r="F90" s="123">
        <v>0</v>
      </c>
      <c r="G90" s="65">
        <v>0</v>
      </c>
      <c r="H90" s="135">
        <v>762</v>
      </c>
      <c r="I90" s="65">
        <v>60960</v>
      </c>
      <c r="J90" s="65">
        <v>45720</v>
      </c>
      <c r="K90" s="65">
        <v>45720</v>
      </c>
      <c r="L90" s="71">
        <f t="shared" si="14"/>
        <v>762</v>
      </c>
      <c r="M90" s="72">
        <f t="shared" si="15"/>
        <v>0</v>
      </c>
      <c r="N90" s="106">
        <v>0</v>
      </c>
      <c r="O90" s="106">
        <v>0</v>
      </c>
      <c r="P90" s="75">
        <v>762</v>
      </c>
      <c r="Q90" s="75">
        <v>762</v>
      </c>
      <c r="R90" s="168">
        <v>60960</v>
      </c>
      <c r="S90" s="164">
        <v>0</v>
      </c>
      <c r="T90" s="106">
        <v>0</v>
      </c>
      <c r="U90" s="164">
        <v>0</v>
      </c>
      <c r="V90" s="106">
        <v>0</v>
      </c>
      <c r="W90" s="164">
        <v>0</v>
      </c>
      <c r="X90" s="106">
        <v>0</v>
      </c>
      <c r="Y90" s="176">
        <v>55720</v>
      </c>
      <c r="Z90" s="111"/>
      <c r="AA90" s="110"/>
    </row>
    <row r="91" s="5" customFormat="1" ht="36" customHeight="1" spans="1:27">
      <c r="A91" s="133" t="s">
        <v>231</v>
      </c>
      <c r="B91" s="53" t="s">
        <v>226</v>
      </c>
      <c r="C91" s="134" t="s">
        <v>232</v>
      </c>
      <c r="D91" s="49">
        <v>300</v>
      </c>
      <c r="E91" s="49">
        <f t="shared" si="13"/>
        <v>0</v>
      </c>
      <c r="F91" s="123">
        <v>0</v>
      </c>
      <c r="G91" s="65">
        <v>0</v>
      </c>
      <c r="H91" s="135">
        <v>300</v>
      </c>
      <c r="I91" s="65">
        <v>24000</v>
      </c>
      <c r="J91" s="65">
        <v>18000</v>
      </c>
      <c r="K91" s="65">
        <v>18000</v>
      </c>
      <c r="L91" s="71">
        <f t="shared" si="14"/>
        <v>300</v>
      </c>
      <c r="M91" s="72">
        <f t="shared" si="15"/>
        <v>0</v>
      </c>
      <c r="N91" s="106">
        <v>0</v>
      </c>
      <c r="O91" s="106">
        <v>0</v>
      </c>
      <c r="P91" s="75">
        <v>300</v>
      </c>
      <c r="Q91" s="75">
        <v>300</v>
      </c>
      <c r="R91" s="168">
        <v>24000</v>
      </c>
      <c r="S91" s="164">
        <v>0</v>
      </c>
      <c r="T91" s="106">
        <v>0</v>
      </c>
      <c r="U91" s="164">
        <v>0</v>
      </c>
      <c r="V91" s="106">
        <v>0</v>
      </c>
      <c r="W91" s="164">
        <v>0</v>
      </c>
      <c r="X91" s="106">
        <v>0</v>
      </c>
      <c r="Y91" s="176">
        <v>18000</v>
      </c>
      <c r="Z91" s="111"/>
      <c r="AA91" s="110"/>
    </row>
    <row r="92" s="5" customFormat="1" ht="36" customHeight="1" spans="1:27">
      <c r="A92" s="133" t="s">
        <v>233</v>
      </c>
      <c r="B92" s="53" t="s">
        <v>234</v>
      </c>
      <c r="C92" s="134" t="s">
        <v>235</v>
      </c>
      <c r="D92" s="49">
        <v>105</v>
      </c>
      <c r="E92" s="49">
        <f t="shared" si="13"/>
        <v>0</v>
      </c>
      <c r="F92" s="123">
        <v>0</v>
      </c>
      <c r="G92" s="65">
        <v>0</v>
      </c>
      <c r="H92" s="135">
        <v>105</v>
      </c>
      <c r="I92" s="65">
        <v>8400</v>
      </c>
      <c r="J92" s="65">
        <v>6300</v>
      </c>
      <c r="K92" s="65">
        <v>6300</v>
      </c>
      <c r="L92" s="71">
        <f t="shared" si="14"/>
        <v>105</v>
      </c>
      <c r="M92" s="72">
        <f t="shared" si="15"/>
        <v>0</v>
      </c>
      <c r="N92" s="106">
        <v>0</v>
      </c>
      <c r="O92" s="106">
        <v>0</v>
      </c>
      <c r="P92" s="75">
        <v>105</v>
      </c>
      <c r="Q92" s="75">
        <v>105</v>
      </c>
      <c r="R92" s="168">
        <v>8400</v>
      </c>
      <c r="S92" s="164">
        <v>0</v>
      </c>
      <c r="T92" s="106">
        <v>0</v>
      </c>
      <c r="U92" s="164">
        <v>0</v>
      </c>
      <c r="V92" s="106">
        <v>0</v>
      </c>
      <c r="W92" s="164">
        <v>0</v>
      </c>
      <c r="X92" s="106">
        <v>0</v>
      </c>
      <c r="Y92" s="176">
        <v>6300</v>
      </c>
      <c r="Z92" s="111"/>
      <c r="AA92" s="110"/>
    </row>
    <row r="93" s="5" customFormat="1" ht="36" customHeight="1" spans="1:27">
      <c r="A93" s="136" t="s">
        <v>236</v>
      </c>
      <c r="B93" s="137" t="s">
        <v>237</v>
      </c>
      <c r="C93" s="137" t="s">
        <v>238</v>
      </c>
      <c r="D93" s="49">
        <v>130</v>
      </c>
      <c r="E93" s="49">
        <f t="shared" si="13"/>
        <v>0</v>
      </c>
      <c r="F93" s="123">
        <v>0</v>
      </c>
      <c r="G93" s="65">
        <v>0</v>
      </c>
      <c r="H93" s="49">
        <v>130</v>
      </c>
      <c r="I93" s="154">
        <v>13650</v>
      </c>
      <c r="J93" s="154">
        <v>8055</v>
      </c>
      <c r="K93" s="154">
        <v>8055</v>
      </c>
      <c r="L93" s="71">
        <f t="shared" si="14"/>
        <v>130</v>
      </c>
      <c r="M93" s="72">
        <f t="shared" si="15"/>
        <v>0</v>
      </c>
      <c r="N93" s="90">
        <v>0</v>
      </c>
      <c r="O93" s="90">
        <v>0</v>
      </c>
      <c r="P93" s="92">
        <v>130</v>
      </c>
      <c r="Q93" s="92">
        <v>130</v>
      </c>
      <c r="R93" s="72">
        <v>13650</v>
      </c>
      <c r="S93" s="164">
        <v>0</v>
      </c>
      <c r="T93" s="90">
        <v>0</v>
      </c>
      <c r="U93" s="164">
        <v>0</v>
      </c>
      <c r="V93" s="90">
        <v>0</v>
      </c>
      <c r="W93" s="164">
        <v>0</v>
      </c>
      <c r="X93" s="90">
        <v>0</v>
      </c>
      <c r="Y93" s="90">
        <v>8055</v>
      </c>
      <c r="Z93" s="111"/>
      <c r="AA93" s="110"/>
    </row>
    <row r="94" s="5" customFormat="1" ht="36" customHeight="1" spans="1:27">
      <c r="A94" s="136"/>
      <c r="B94" s="137"/>
      <c r="C94" s="137"/>
      <c r="D94" s="49">
        <v>350</v>
      </c>
      <c r="E94" s="49">
        <f t="shared" si="13"/>
        <v>0</v>
      </c>
      <c r="F94" s="123">
        <v>0</v>
      </c>
      <c r="G94" s="65">
        <v>0</v>
      </c>
      <c r="H94" s="49">
        <v>350</v>
      </c>
      <c r="I94" s="154">
        <v>39200</v>
      </c>
      <c r="J94" s="154">
        <v>23000</v>
      </c>
      <c r="K94" s="154">
        <v>23000</v>
      </c>
      <c r="L94" s="71">
        <f t="shared" si="14"/>
        <v>350</v>
      </c>
      <c r="M94" s="72">
        <f t="shared" si="15"/>
        <v>0</v>
      </c>
      <c r="N94" s="90">
        <v>0</v>
      </c>
      <c r="O94" s="90">
        <v>0</v>
      </c>
      <c r="P94" s="92">
        <v>350</v>
      </c>
      <c r="Q94" s="92">
        <v>350</v>
      </c>
      <c r="R94" s="72">
        <v>39200</v>
      </c>
      <c r="S94" s="164">
        <v>0</v>
      </c>
      <c r="T94" s="90">
        <v>0</v>
      </c>
      <c r="U94" s="164">
        <v>0</v>
      </c>
      <c r="V94" s="90">
        <v>0</v>
      </c>
      <c r="W94" s="164">
        <v>0</v>
      </c>
      <c r="X94" s="90">
        <v>0</v>
      </c>
      <c r="Y94" s="90">
        <v>23000</v>
      </c>
      <c r="Z94" s="111"/>
      <c r="AA94" s="110"/>
    </row>
    <row r="95" s="5" customFormat="1" ht="36" customHeight="1" spans="1:27">
      <c r="A95" s="136"/>
      <c r="B95" s="137"/>
      <c r="C95" s="137"/>
      <c r="D95" s="49">
        <v>412</v>
      </c>
      <c r="E95" s="49">
        <f t="shared" si="13"/>
        <v>0</v>
      </c>
      <c r="F95" s="123">
        <v>0</v>
      </c>
      <c r="G95" s="65">
        <v>0</v>
      </c>
      <c r="H95" s="49">
        <v>412</v>
      </c>
      <c r="I95" s="154">
        <v>45886</v>
      </c>
      <c r="J95" s="154">
        <v>27080</v>
      </c>
      <c r="K95" s="154">
        <v>27080</v>
      </c>
      <c r="L95" s="71">
        <f t="shared" si="14"/>
        <v>412</v>
      </c>
      <c r="M95" s="72">
        <f t="shared" si="15"/>
        <v>0</v>
      </c>
      <c r="N95" s="90">
        <v>0</v>
      </c>
      <c r="O95" s="90">
        <v>0</v>
      </c>
      <c r="P95" s="92">
        <v>412</v>
      </c>
      <c r="Q95" s="92">
        <v>412</v>
      </c>
      <c r="R95" s="72">
        <v>45886</v>
      </c>
      <c r="S95" s="164">
        <v>0</v>
      </c>
      <c r="T95" s="90">
        <v>0</v>
      </c>
      <c r="U95" s="164">
        <v>0</v>
      </c>
      <c r="V95" s="90">
        <v>0</v>
      </c>
      <c r="W95" s="164">
        <v>0</v>
      </c>
      <c r="X95" s="90">
        <v>0</v>
      </c>
      <c r="Y95" s="90">
        <v>37080</v>
      </c>
      <c r="Z95" s="111"/>
      <c r="AA95" s="110"/>
    </row>
    <row r="96" s="5" customFormat="1" ht="36" customHeight="1" spans="1:27">
      <c r="A96" s="136"/>
      <c r="B96" s="137"/>
      <c r="C96" s="137"/>
      <c r="D96" s="49">
        <v>70</v>
      </c>
      <c r="E96" s="49">
        <f t="shared" si="13"/>
        <v>0</v>
      </c>
      <c r="F96" s="123">
        <v>0</v>
      </c>
      <c r="G96" s="65">
        <v>0</v>
      </c>
      <c r="H96" s="49">
        <v>70</v>
      </c>
      <c r="I96" s="142">
        <v>7840</v>
      </c>
      <c r="J96" s="154">
        <v>4630</v>
      </c>
      <c r="K96" s="154">
        <v>4630</v>
      </c>
      <c r="L96" s="71">
        <f t="shared" si="14"/>
        <v>70</v>
      </c>
      <c r="M96" s="72">
        <f t="shared" si="15"/>
        <v>0</v>
      </c>
      <c r="N96" s="90">
        <v>0</v>
      </c>
      <c r="O96" s="90">
        <v>0</v>
      </c>
      <c r="P96" s="92">
        <v>70</v>
      </c>
      <c r="Q96" s="92">
        <v>70</v>
      </c>
      <c r="R96" s="72">
        <v>7840</v>
      </c>
      <c r="S96" s="164">
        <v>0</v>
      </c>
      <c r="T96" s="90">
        <v>0</v>
      </c>
      <c r="U96" s="164">
        <v>0</v>
      </c>
      <c r="V96" s="90">
        <v>0</v>
      </c>
      <c r="W96" s="164">
        <v>0</v>
      </c>
      <c r="X96" s="90">
        <v>0</v>
      </c>
      <c r="Y96" s="90">
        <v>4630</v>
      </c>
      <c r="Z96" s="111"/>
      <c r="AA96" s="110"/>
    </row>
    <row r="97" s="5" customFormat="1" ht="36" customHeight="1" spans="1:27">
      <c r="A97" s="136" t="s">
        <v>239</v>
      </c>
      <c r="B97" s="137" t="s">
        <v>237</v>
      </c>
      <c r="C97" s="138" t="s">
        <v>240</v>
      </c>
      <c r="D97" s="49">
        <v>298</v>
      </c>
      <c r="E97" s="49">
        <f t="shared" si="13"/>
        <v>0</v>
      </c>
      <c r="F97" s="123">
        <v>0</v>
      </c>
      <c r="G97" s="65">
        <v>0</v>
      </c>
      <c r="H97" s="49">
        <v>298</v>
      </c>
      <c r="I97" s="154">
        <v>28608</v>
      </c>
      <c r="J97" s="154">
        <v>18080</v>
      </c>
      <c r="K97" s="154">
        <v>18080</v>
      </c>
      <c r="L97" s="71">
        <f t="shared" si="14"/>
        <v>298</v>
      </c>
      <c r="M97" s="72">
        <f t="shared" si="15"/>
        <v>0</v>
      </c>
      <c r="N97" s="90">
        <v>0</v>
      </c>
      <c r="O97" s="90">
        <v>0</v>
      </c>
      <c r="P97" s="92">
        <v>298</v>
      </c>
      <c r="Q97" s="92">
        <v>298</v>
      </c>
      <c r="R97" s="72">
        <v>28608</v>
      </c>
      <c r="S97" s="164">
        <v>0</v>
      </c>
      <c r="T97" s="90">
        <v>0</v>
      </c>
      <c r="U97" s="164">
        <v>0</v>
      </c>
      <c r="V97" s="90">
        <v>0</v>
      </c>
      <c r="W97" s="164">
        <v>0</v>
      </c>
      <c r="X97" s="90">
        <v>0</v>
      </c>
      <c r="Y97" s="90">
        <v>18080</v>
      </c>
      <c r="Z97" s="111"/>
      <c r="AA97" s="110"/>
    </row>
    <row r="98" s="5" customFormat="1" ht="36" customHeight="1" spans="1:27">
      <c r="A98" s="136" t="s">
        <v>241</v>
      </c>
      <c r="B98" s="137" t="s">
        <v>237</v>
      </c>
      <c r="C98" s="137" t="s">
        <v>242</v>
      </c>
      <c r="D98" s="49">
        <v>449</v>
      </c>
      <c r="E98" s="49">
        <f t="shared" si="13"/>
        <v>0</v>
      </c>
      <c r="F98" s="123">
        <v>0</v>
      </c>
      <c r="G98" s="65">
        <v>0</v>
      </c>
      <c r="H98" s="49">
        <v>449</v>
      </c>
      <c r="I98" s="154">
        <v>53880</v>
      </c>
      <c r="J98" s="154">
        <v>33665</v>
      </c>
      <c r="K98" s="154">
        <v>33665</v>
      </c>
      <c r="L98" s="71">
        <f t="shared" si="14"/>
        <v>449</v>
      </c>
      <c r="M98" s="72">
        <f t="shared" si="15"/>
        <v>0</v>
      </c>
      <c r="N98" s="90">
        <v>0</v>
      </c>
      <c r="O98" s="90">
        <v>0</v>
      </c>
      <c r="P98" s="92">
        <v>449</v>
      </c>
      <c r="Q98" s="92">
        <v>449</v>
      </c>
      <c r="R98" s="72">
        <v>53880</v>
      </c>
      <c r="S98" s="164">
        <v>0</v>
      </c>
      <c r="T98" s="90">
        <v>0</v>
      </c>
      <c r="U98" s="164">
        <v>0</v>
      </c>
      <c r="V98" s="90">
        <v>0</v>
      </c>
      <c r="W98" s="164">
        <v>0</v>
      </c>
      <c r="X98" s="90">
        <v>0</v>
      </c>
      <c r="Y98" s="90">
        <v>33665</v>
      </c>
      <c r="Z98" s="111"/>
      <c r="AA98" s="110"/>
    </row>
    <row r="99" s="5" customFormat="1" ht="36" customHeight="1" spans="1:27">
      <c r="A99" s="136" t="s">
        <v>243</v>
      </c>
      <c r="B99" s="137" t="s">
        <v>237</v>
      </c>
      <c r="C99" s="138" t="s">
        <v>244</v>
      </c>
      <c r="D99" s="49">
        <v>345</v>
      </c>
      <c r="E99" s="49">
        <f t="shared" si="13"/>
        <v>0</v>
      </c>
      <c r="F99" s="123">
        <v>0</v>
      </c>
      <c r="G99" s="65">
        <v>0</v>
      </c>
      <c r="H99" s="49">
        <v>345</v>
      </c>
      <c r="I99" s="154">
        <v>39675</v>
      </c>
      <c r="J99" s="154">
        <v>25125</v>
      </c>
      <c r="K99" s="154">
        <v>25125</v>
      </c>
      <c r="L99" s="71">
        <f t="shared" si="14"/>
        <v>345</v>
      </c>
      <c r="M99" s="72">
        <f t="shared" si="15"/>
        <v>0</v>
      </c>
      <c r="N99" s="90">
        <v>0</v>
      </c>
      <c r="O99" s="90">
        <v>0</v>
      </c>
      <c r="P99" s="92">
        <v>345</v>
      </c>
      <c r="Q99" s="92">
        <v>345</v>
      </c>
      <c r="R99" s="72">
        <v>39675</v>
      </c>
      <c r="S99" s="164">
        <v>0</v>
      </c>
      <c r="T99" s="90">
        <v>0</v>
      </c>
      <c r="U99" s="164">
        <v>0</v>
      </c>
      <c r="V99" s="90">
        <v>0</v>
      </c>
      <c r="W99" s="164">
        <v>0</v>
      </c>
      <c r="X99" s="90">
        <v>0</v>
      </c>
      <c r="Y99" s="73">
        <v>25125</v>
      </c>
      <c r="Z99" s="111"/>
      <c r="AA99" s="110"/>
    </row>
    <row r="100" s="5" customFormat="1" ht="36" customHeight="1" spans="1:27">
      <c r="A100" s="139" t="s">
        <v>245</v>
      </c>
      <c r="B100" s="137" t="s">
        <v>237</v>
      </c>
      <c r="C100" s="53" t="s">
        <v>246</v>
      </c>
      <c r="D100" s="49">
        <v>350</v>
      </c>
      <c r="E100" s="49">
        <f t="shared" si="13"/>
        <v>0</v>
      </c>
      <c r="F100" s="123">
        <v>0</v>
      </c>
      <c r="G100" s="65">
        <v>0</v>
      </c>
      <c r="H100" s="49">
        <v>350</v>
      </c>
      <c r="I100" s="142">
        <v>36885</v>
      </c>
      <c r="J100" s="142">
        <v>22010</v>
      </c>
      <c r="K100" s="142">
        <v>22010</v>
      </c>
      <c r="L100" s="71">
        <f t="shared" si="14"/>
        <v>350</v>
      </c>
      <c r="M100" s="72">
        <f t="shared" si="15"/>
        <v>0</v>
      </c>
      <c r="N100" s="90">
        <v>0</v>
      </c>
      <c r="O100" s="90">
        <v>0</v>
      </c>
      <c r="P100" s="92">
        <v>350</v>
      </c>
      <c r="Q100" s="92">
        <v>350</v>
      </c>
      <c r="R100" s="72">
        <v>36885</v>
      </c>
      <c r="S100" s="164">
        <v>0</v>
      </c>
      <c r="T100" s="90">
        <v>0</v>
      </c>
      <c r="U100" s="164">
        <v>0</v>
      </c>
      <c r="V100" s="90">
        <v>0</v>
      </c>
      <c r="W100" s="164">
        <v>0</v>
      </c>
      <c r="X100" s="90">
        <v>0</v>
      </c>
      <c r="Y100" s="73">
        <v>22010</v>
      </c>
      <c r="Z100" s="111"/>
      <c r="AA100" s="110"/>
    </row>
    <row r="101" s="5" customFormat="1" ht="36" customHeight="1" spans="1:27">
      <c r="A101" s="139" t="s">
        <v>247</v>
      </c>
      <c r="B101" s="137" t="s">
        <v>237</v>
      </c>
      <c r="C101" s="53" t="s">
        <v>248</v>
      </c>
      <c r="D101" s="49">
        <v>905</v>
      </c>
      <c r="E101" s="49">
        <f t="shared" si="13"/>
        <v>0</v>
      </c>
      <c r="F101" s="123">
        <v>0</v>
      </c>
      <c r="G101" s="65">
        <v>0</v>
      </c>
      <c r="H101" s="49">
        <v>905</v>
      </c>
      <c r="I101" s="142">
        <v>93517</v>
      </c>
      <c r="J101" s="142">
        <v>57920</v>
      </c>
      <c r="K101" s="142">
        <v>57920</v>
      </c>
      <c r="L101" s="71">
        <f t="shared" si="14"/>
        <v>905</v>
      </c>
      <c r="M101" s="72">
        <f t="shared" si="15"/>
        <v>0</v>
      </c>
      <c r="N101" s="90">
        <v>0</v>
      </c>
      <c r="O101" s="90">
        <v>0</v>
      </c>
      <c r="P101" s="92">
        <v>905</v>
      </c>
      <c r="Q101" s="92">
        <v>905</v>
      </c>
      <c r="R101" s="169">
        <v>93517</v>
      </c>
      <c r="S101" s="164">
        <v>0</v>
      </c>
      <c r="T101" s="90">
        <v>0</v>
      </c>
      <c r="U101" s="164">
        <v>0</v>
      </c>
      <c r="V101" s="90">
        <v>0</v>
      </c>
      <c r="W101" s="164">
        <v>0</v>
      </c>
      <c r="X101" s="90">
        <v>0</v>
      </c>
      <c r="Y101" s="177">
        <v>77920</v>
      </c>
      <c r="Z101" s="111"/>
      <c r="AA101" s="110"/>
    </row>
    <row r="102" s="5" customFormat="1" ht="36" customHeight="1" spans="1:27">
      <c r="A102" s="139" t="s">
        <v>249</v>
      </c>
      <c r="B102" s="137" t="s">
        <v>237</v>
      </c>
      <c r="C102" s="53" t="s">
        <v>250</v>
      </c>
      <c r="D102" s="49">
        <v>640</v>
      </c>
      <c r="E102" s="49">
        <f t="shared" si="13"/>
        <v>0</v>
      </c>
      <c r="F102" s="123">
        <v>0</v>
      </c>
      <c r="G102" s="65">
        <v>0</v>
      </c>
      <c r="H102" s="49">
        <v>640</v>
      </c>
      <c r="I102" s="142">
        <v>80000</v>
      </c>
      <c r="J102" s="142">
        <v>52812</v>
      </c>
      <c r="K102" s="142">
        <v>52812</v>
      </c>
      <c r="L102" s="71">
        <f t="shared" si="14"/>
        <v>640</v>
      </c>
      <c r="M102" s="72">
        <f t="shared" si="15"/>
        <v>0</v>
      </c>
      <c r="N102" s="90">
        <v>0</v>
      </c>
      <c r="O102" s="90">
        <v>0</v>
      </c>
      <c r="P102" s="92">
        <v>640</v>
      </c>
      <c r="Q102" s="92">
        <v>640</v>
      </c>
      <c r="R102" s="92">
        <v>80000</v>
      </c>
      <c r="S102" s="164">
        <v>0</v>
      </c>
      <c r="T102" s="90">
        <v>0</v>
      </c>
      <c r="U102" s="164">
        <v>0</v>
      </c>
      <c r="V102" s="90">
        <v>0</v>
      </c>
      <c r="W102" s="164">
        <v>0</v>
      </c>
      <c r="X102" s="90">
        <v>0</v>
      </c>
      <c r="Y102" s="73">
        <v>62812</v>
      </c>
      <c r="Z102" s="111"/>
      <c r="AA102" s="110"/>
    </row>
    <row r="103" s="5" customFormat="1" ht="36" customHeight="1" spans="1:27">
      <c r="A103" s="139" t="s">
        <v>251</v>
      </c>
      <c r="B103" s="137" t="s">
        <v>237</v>
      </c>
      <c r="C103" s="140" t="s">
        <v>252</v>
      </c>
      <c r="D103" s="49">
        <v>96</v>
      </c>
      <c r="E103" s="49">
        <f t="shared" si="13"/>
        <v>0</v>
      </c>
      <c r="F103" s="123">
        <v>0</v>
      </c>
      <c r="G103" s="65">
        <v>0</v>
      </c>
      <c r="H103" s="49">
        <v>96</v>
      </c>
      <c r="I103" s="142">
        <v>12000</v>
      </c>
      <c r="J103" s="142">
        <v>7330</v>
      </c>
      <c r="K103" s="142">
        <v>7330</v>
      </c>
      <c r="L103" s="71">
        <f t="shared" si="14"/>
        <v>96</v>
      </c>
      <c r="M103" s="72">
        <f t="shared" si="15"/>
        <v>0</v>
      </c>
      <c r="N103" s="155">
        <v>0</v>
      </c>
      <c r="O103" s="155">
        <v>0</v>
      </c>
      <c r="P103" s="156">
        <v>96</v>
      </c>
      <c r="Q103" s="156">
        <v>96</v>
      </c>
      <c r="R103" s="156">
        <v>12000</v>
      </c>
      <c r="S103" s="170">
        <v>0</v>
      </c>
      <c r="T103" s="155">
        <v>0</v>
      </c>
      <c r="U103" s="170">
        <v>0</v>
      </c>
      <c r="V103" s="155">
        <v>0</v>
      </c>
      <c r="W103" s="170">
        <v>0</v>
      </c>
      <c r="X103" s="155">
        <v>0</v>
      </c>
      <c r="Y103" s="178">
        <v>7330</v>
      </c>
      <c r="Z103" s="111"/>
      <c r="AA103" s="110"/>
    </row>
    <row r="104" s="5" customFormat="1" ht="36" customHeight="1" spans="1:27">
      <c r="A104" s="139" t="s">
        <v>253</v>
      </c>
      <c r="B104" s="141" t="s">
        <v>254</v>
      </c>
      <c r="C104" s="138" t="s">
        <v>255</v>
      </c>
      <c r="D104" s="49">
        <v>410</v>
      </c>
      <c r="E104" s="49">
        <f t="shared" si="13"/>
        <v>410</v>
      </c>
      <c r="F104" s="123">
        <v>0</v>
      </c>
      <c r="G104" s="142">
        <v>410</v>
      </c>
      <c r="H104" s="35">
        <v>0</v>
      </c>
      <c r="I104" s="142">
        <v>51713</v>
      </c>
      <c r="J104" s="142">
        <v>2798</v>
      </c>
      <c r="K104" s="142">
        <v>2798</v>
      </c>
      <c r="L104" s="71">
        <f t="shared" si="14"/>
        <v>410</v>
      </c>
      <c r="M104" s="72">
        <f t="shared" si="15"/>
        <v>410</v>
      </c>
      <c r="N104" s="90">
        <v>0</v>
      </c>
      <c r="O104" s="92">
        <v>410</v>
      </c>
      <c r="P104" s="90">
        <v>0</v>
      </c>
      <c r="Q104" s="90">
        <v>410</v>
      </c>
      <c r="R104" s="92">
        <v>51713</v>
      </c>
      <c r="S104" s="164">
        <v>410</v>
      </c>
      <c r="T104" s="92">
        <v>51713</v>
      </c>
      <c r="U104" s="164">
        <v>410</v>
      </c>
      <c r="V104" s="90">
        <v>51713</v>
      </c>
      <c r="W104" s="164">
        <v>410</v>
      </c>
      <c r="X104" s="90">
        <v>51713</v>
      </c>
      <c r="Y104" s="73">
        <v>2798</v>
      </c>
      <c r="Z104" s="111"/>
      <c r="AA104" s="110"/>
    </row>
    <row r="105" s="1" customFormat="1" ht="36" customHeight="1" spans="1:27">
      <c r="A105" s="143" t="s">
        <v>256</v>
      </c>
      <c r="B105" s="144" t="s">
        <v>254</v>
      </c>
      <c r="C105" s="145" t="s">
        <v>255</v>
      </c>
      <c r="D105" s="146">
        <v>425</v>
      </c>
      <c r="E105" s="146">
        <f t="shared" si="13"/>
        <v>425</v>
      </c>
      <c r="F105" s="130">
        <v>0</v>
      </c>
      <c r="G105" s="141">
        <v>425</v>
      </c>
      <c r="H105" s="147">
        <v>0</v>
      </c>
      <c r="I105" s="141">
        <v>53604</v>
      </c>
      <c r="J105" s="141">
        <v>1275</v>
      </c>
      <c r="K105" s="141">
        <v>1275</v>
      </c>
      <c r="L105" s="157">
        <f t="shared" si="14"/>
        <v>425</v>
      </c>
      <c r="M105" s="113">
        <f t="shared" si="15"/>
        <v>425</v>
      </c>
      <c r="N105" s="158">
        <v>0</v>
      </c>
      <c r="O105" s="159">
        <v>425</v>
      </c>
      <c r="P105" s="158">
        <v>0</v>
      </c>
      <c r="Q105" s="158">
        <v>425</v>
      </c>
      <c r="R105" s="159">
        <v>53604</v>
      </c>
      <c r="S105" s="171">
        <v>425</v>
      </c>
      <c r="T105" s="159">
        <v>53604</v>
      </c>
      <c r="U105" s="171">
        <v>425</v>
      </c>
      <c r="V105" s="158">
        <v>53604</v>
      </c>
      <c r="W105" s="171">
        <v>425</v>
      </c>
      <c r="X105" s="158">
        <v>53604</v>
      </c>
      <c r="Y105" s="110">
        <v>1275</v>
      </c>
      <c r="Z105" s="111"/>
      <c r="AA105" s="111"/>
    </row>
    <row r="106" s="1" customFormat="1" ht="36" customHeight="1" spans="1:27">
      <c r="A106" s="148" t="s">
        <v>257</v>
      </c>
      <c r="B106" s="148"/>
      <c r="C106" s="148"/>
      <c r="D106" s="148"/>
      <c r="E106" s="148"/>
      <c r="F106" s="148"/>
      <c r="G106" s="148"/>
      <c r="H106" s="148"/>
      <c r="I106" s="148"/>
      <c r="J106" s="148"/>
      <c r="K106" s="148"/>
      <c r="L106" s="148"/>
      <c r="M106" s="148"/>
      <c r="N106" s="148"/>
      <c r="O106" s="148"/>
      <c r="P106" s="148"/>
      <c r="Q106" s="148"/>
      <c r="R106" s="148"/>
      <c r="S106" s="148"/>
      <c r="T106" s="148"/>
      <c r="U106" s="148"/>
      <c r="V106" s="148"/>
      <c r="W106" s="148"/>
      <c r="X106" s="148"/>
      <c r="Y106" s="148"/>
      <c r="Z106" s="148"/>
      <c r="AA106" s="148"/>
    </row>
    <row r="107" s="1" customFormat="1" ht="36" customHeight="1" spans="1:27">
      <c r="A107" s="149" t="s">
        <v>258</v>
      </c>
      <c r="B107" s="149"/>
      <c r="C107" s="149"/>
      <c r="D107" s="149"/>
      <c r="E107" s="149"/>
      <c r="F107" s="149"/>
      <c r="G107" s="149"/>
      <c r="H107" s="149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49"/>
      <c r="W107" s="149"/>
      <c r="X107" s="149"/>
      <c r="Y107" s="149"/>
      <c r="Z107" s="149"/>
      <c r="AA107" s="149"/>
    </row>
    <row r="108" s="1" customFormat="1" spans="1:27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160"/>
      <c r="Q108" s="6"/>
      <c r="R108" s="6"/>
      <c r="S108" s="160"/>
      <c r="T108" s="6"/>
      <c r="U108" s="160"/>
      <c r="V108" s="6"/>
      <c r="W108" s="160"/>
      <c r="X108" s="6"/>
      <c r="Y108" s="6"/>
      <c r="Z108" s="6"/>
      <c r="AA108" s="6"/>
    </row>
    <row r="109" s="4" customFormat="1" ht="17.25" customHeight="1" spans="1:27">
      <c r="A109" s="150" t="s">
        <v>259</v>
      </c>
      <c r="B109" s="150"/>
      <c r="C109" s="150"/>
      <c r="D109" s="151"/>
      <c r="E109" s="151"/>
      <c r="F109" s="150"/>
      <c r="G109" s="150"/>
      <c r="H109" s="150" t="s">
        <v>260</v>
      </c>
      <c r="I109" s="150"/>
      <c r="J109" s="151"/>
      <c r="K109" s="150"/>
      <c r="L109" s="150"/>
      <c r="M109" s="150"/>
      <c r="N109" s="161"/>
      <c r="O109" s="161"/>
      <c r="P109" s="162"/>
      <c r="Q109" s="150" t="s">
        <v>261</v>
      </c>
      <c r="R109" s="161"/>
      <c r="S109" s="162"/>
      <c r="T109" s="161"/>
      <c r="U109" s="162"/>
      <c r="V109" s="161"/>
      <c r="W109" s="172"/>
      <c r="X109" s="150"/>
      <c r="Y109" s="150" t="s">
        <v>262</v>
      </c>
      <c r="Z109" s="179"/>
      <c r="AA109" s="179"/>
    </row>
  </sheetData>
  <mergeCells count="40">
    <mergeCell ref="A1:AA1"/>
    <mergeCell ref="A2:AA2"/>
    <mergeCell ref="A3:AA3"/>
    <mergeCell ref="B4:C4"/>
    <mergeCell ref="D4:K4"/>
    <mergeCell ref="L4:R4"/>
    <mergeCell ref="S4:T4"/>
    <mergeCell ref="U4:V4"/>
    <mergeCell ref="W4:X4"/>
    <mergeCell ref="Z4:AA4"/>
    <mergeCell ref="D5:H5"/>
    <mergeCell ref="L5:P5"/>
    <mergeCell ref="E6:G6"/>
    <mergeCell ref="M6:O6"/>
    <mergeCell ref="A106:AA106"/>
    <mergeCell ref="A107:AA107"/>
    <mergeCell ref="A4:A7"/>
    <mergeCell ref="A93:A96"/>
    <mergeCell ref="B5:B7"/>
    <mergeCell ref="B93:B96"/>
    <mergeCell ref="C5:C7"/>
    <mergeCell ref="C93:C96"/>
    <mergeCell ref="D6:D7"/>
    <mergeCell ref="H6:H7"/>
    <mergeCell ref="I5:I7"/>
    <mergeCell ref="J5:J7"/>
    <mergeCell ref="K5:K7"/>
    <mergeCell ref="L6:L7"/>
    <mergeCell ref="P6:P7"/>
    <mergeCell ref="Q5:Q7"/>
    <mergeCell ref="R5:R7"/>
    <mergeCell ref="S5:S7"/>
    <mergeCell ref="T5:T7"/>
    <mergeCell ref="U5:U7"/>
    <mergeCell ref="V5:V7"/>
    <mergeCell ref="W5:W7"/>
    <mergeCell ref="X5:X7"/>
    <mergeCell ref="Y4:Y7"/>
    <mergeCell ref="Z5:Z7"/>
    <mergeCell ref="AA5:AA7"/>
  </mergeCells>
  <printOptions horizontalCentered="1"/>
  <pageMargins left="0.313888888888889" right="0.313888888888889" top="0.471527777777778" bottom="0.471527777777778" header="0.511805555555556" footer="0.511805555555556"/>
  <pageSetup paperSize="9" scale="6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lenovo</cp:lastModifiedBy>
  <dcterms:created xsi:type="dcterms:W3CDTF">2018-02-27T11:14:00Z</dcterms:created>
  <dcterms:modified xsi:type="dcterms:W3CDTF">2018-11-27T08:47:38Z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2052-10.1.0.7670</vt:lpwstr>
  </property>
</Properties>
</file>