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1" activeTab="12"/>
  </bookViews>
  <sheets>
    <sheet name="规模工业生产主要分类" sheetId="1" r:id="rId1"/>
    <sheet name="主要产业" sheetId="2" r:id="rId2"/>
    <sheet name="分县市区园区工业" sheetId="3" r:id="rId3"/>
    <sheet name="用电量" sheetId="4" r:id="rId4"/>
    <sheet name="交通运输" sheetId="5" r:id="rId5"/>
    <sheet name="固定资产投资" sheetId="6" r:id="rId6"/>
    <sheet name="商品房建设与销售" sheetId="7" r:id="rId7"/>
    <sheet name="国内贸易、旅游" sheetId="8" r:id="rId8"/>
    <sheet name="热点商品" sheetId="9" r:id="rId9"/>
    <sheet name="对外贸易" sheetId="10" r:id="rId10"/>
    <sheet name="财政金融" sheetId="11" r:id="rId11"/>
    <sheet name="人民生活和物价" sheetId="12" r:id="rId12"/>
    <sheet name="县市2" sheetId="13" r:id="rId13"/>
    <sheet name="省2" sheetId="14" r:id="rId14"/>
    <sheet name="长2 " sheetId="15" r:id="rId15"/>
    <sheet name="区域中心城市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<sst xmlns="http://schemas.openxmlformats.org/spreadsheetml/2006/main" count="433" uniqueCount="294">
  <si>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</si>
  <si>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</si>
  <si>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</si>
  <si>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</si>
  <si>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</si>
  <si>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</si>
  <si>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</si>
  <si>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</si>
  <si>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</si>
  <si>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</si>
  <si>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屈原管理区</t>
  </si>
  <si>
    <t>规模工业增加值</t>
  </si>
  <si>
    <t>固定资产投资</t>
  </si>
  <si>
    <t>社会消费品零售总额</t>
  </si>
  <si>
    <t>岳阳楼区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</si>
  <si>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</si>
  <si>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</si>
  <si>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</si>
  <si>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</si>
  <si>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</si>
  <si>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</si>
  <si>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</si>
  <si>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</si>
  <si>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</si>
  <si>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</si>
  <si>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</si>
  <si>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</si>
  <si>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</si>
  <si>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</si>
  <si>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</si>
  <si>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</si>
  <si>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</si>
  <si>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</si>
  <si>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</si>
  <si>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</si>
  <si>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</si>
  <si>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</si>
  <si>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</si>
  <si>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</si>
  <si>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</si>
  <si>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</si>
  <si>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</si>
  <si>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</si>
  <si>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</si>
  <si>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</si>
  <si>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</si>
  <si>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</si>
  <si>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</si>
  <si>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</si>
  <si>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</si>
  <si>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</si>
  <si>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</si>
  <si>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</si>
  <si>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</si>
  <si>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</si>
  <si>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</si>
  <si>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</si>
  <si>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</si>
  <si>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</si>
  <si>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</si>
  <si>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</si>
  <si>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</si>
  <si>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</si>
  <si>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</si>
  <si>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</si>
  <si>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单位:%</t>
  </si>
  <si>
    <t>单位：%</t>
  </si>
  <si>
    <t>机械行业中：电子及光伏行业</t>
  </si>
  <si>
    <t>汨罗市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</si>
  <si>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</si>
  <si>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</si>
  <si>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</si>
  <si>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</si>
  <si>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</si>
  <si>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</si>
  <si>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</si>
  <si>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</si>
  <si>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</si>
  <si>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</si>
  <si>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</si>
  <si>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</si>
  <si>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</si>
  <si>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</si>
  <si>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四川泸州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</si>
  <si>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</si>
  <si>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</si>
  <si>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</si>
  <si>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</si>
  <si>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</si>
  <si>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</si>
  <si>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</si>
  <si>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</si>
  <si>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</si>
  <si>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</si>
  <si>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</si>
  <si>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</si>
  <si>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</si>
  <si>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</si>
  <si>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</si>
  <si>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</si>
  <si>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</si>
  <si>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</si>
  <si>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</si>
  <si>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</si>
  <si>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</si>
  <si>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</si>
  <si>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</si>
  <si>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</si>
  <si>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</si>
  <si>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</si>
  <si>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</si>
  <si>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</si>
  <si>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</si>
  <si>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</si>
  <si>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</si>
  <si>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</si>
  <si>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工业投资 </t>
  </si>
  <si>
    <t xml:space="preserve">    民生工程 </t>
  </si>
  <si>
    <t xml:space="preserve">    生态环境 </t>
  </si>
  <si>
    <t xml:space="preserve">    基础设施 </t>
  </si>
  <si>
    <t xml:space="preserve">    房地产开发投资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</si>
  <si>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</si>
  <si>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</si>
  <si>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</si>
  <si>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</si>
  <si>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 xml:space="preserve">    高新技术产业投资 </t>
  </si>
  <si>
    <t xml:space="preserve">    战略性新兴产业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</si>
  <si>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</si>
  <si>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</si>
  <si>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</si>
  <si>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</si>
  <si>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</si>
  <si>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</si>
  <si>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</si>
  <si>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>注：进出口数据由岳阳海关提供。</t>
  </si>
  <si>
    <t>注：旅游数据由市旅游外事侨务办提供。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</si>
  <si>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</si>
  <si>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</si>
  <si>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</si>
  <si>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</si>
  <si>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</si>
  <si>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</si>
  <si>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</si>
  <si>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</si>
  <si>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</si>
  <si>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</si>
  <si>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</si>
  <si>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</si>
  <si>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</si>
  <si>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</si>
  <si>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</si>
  <si>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</si>
  <si>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</si>
  <si>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</si>
  <si>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</si>
  <si>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</si>
  <si>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</si>
  <si>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注：金融数据由市人民银行提供。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</si>
  <si>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</si>
  <si>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</si>
  <si>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</si>
  <si>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</si>
  <si>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</si>
  <si>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</si>
  <si>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</si>
  <si>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</si>
  <si>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</si>
  <si>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</si>
  <si>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</si>
  <si>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</si>
  <si>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</si>
  <si>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</si>
  <si>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</si>
  <si>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</si>
  <si>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</si>
  <si>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</si>
  <si>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</si>
  <si>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</si>
  <si>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</si>
  <si>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</si>
  <si>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</si>
  <si>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</si>
  <si>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</si>
  <si>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</si>
  <si>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</si>
  <si>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</si>
  <si>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</si>
  <si>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</si>
  <si>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</si>
  <si>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</si>
  <si>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</si>
  <si>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</si>
  <si>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</si>
  <si>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</si>
  <si>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</si>
  <si>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</si>
  <si>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</si>
  <si>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</si>
  <si>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其中：工业用电量</t>
  </si>
  <si>
    <t>本月</t>
  </si>
  <si>
    <t>本月累计</t>
  </si>
  <si>
    <t>本月增幅</t>
  </si>
  <si>
    <t>累计增幅</t>
  </si>
  <si>
    <t>本月增幅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</si>
  <si>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</si>
  <si>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</si>
  <si>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</si>
  <si>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</si>
  <si>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</si>
  <si>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>本月累计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</si>
  <si>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</si>
  <si>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</si>
  <si>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</si>
  <si>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</si>
  <si>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</si>
  <si>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</si>
  <si>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</si>
  <si>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</si>
  <si>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</si>
  <si>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</si>
  <si>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</si>
  <si>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</si>
  <si>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注：用电量数据由市电业局提供。客户服务中心含岳阳楼区、经济技术开发区、南湖新区及部分企业数据。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</si>
  <si>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</si>
  <si>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</si>
  <si>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</si>
  <si>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</si>
  <si>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</si>
  <si>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</si>
  <si>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</si>
  <si>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</si>
  <si>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</si>
  <si>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</si>
  <si>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</si>
  <si>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</si>
  <si>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</si>
  <si>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</si>
  <si>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</si>
  <si>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</si>
  <si>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</si>
  <si>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</si>
  <si>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</si>
  <si>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</si>
  <si>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</si>
  <si>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</si>
  <si>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</si>
  <si>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</si>
  <si>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</si>
  <si>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</si>
  <si>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</si>
  <si>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</si>
  <si>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</si>
  <si>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</si>
  <si>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</si>
  <si>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</si>
  <si>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</si>
  <si>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</si>
  <si>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</si>
  <si>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</si>
  <si>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</si>
  <si>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</si>
  <si>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</si>
  <si>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</si>
  <si>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</si>
  <si>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</si>
  <si>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</si>
  <si>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</si>
  <si>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</si>
  <si>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</si>
  <si>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</si>
  <si>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</si>
  <si>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</si>
  <si>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</si>
  <si>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</si>
  <si>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</si>
  <si>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</si>
  <si>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</si>
  <si>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 xml:space="preserve">    产业投资 </t>
  </si>
  <si>
    <t xml:space="preserve">    工业技改投资 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</si>
  <si>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</si>
  <si>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</si>
  <si>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</si>
  <si>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</si>
  <si>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</si>
  <si>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河南洛阳</t>
  </si>
  <si>
    <t>江西赣州</t>
  </si>
  <si>
    <t>城陵矶新港区</t>
  </si>
  <si>
    <t>—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</si>
  <si>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</si>
  <si>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</si>
  <si>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月长江沿岸城市主要经济指标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</si>
  <si>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月中部地区国家区域性中心城市主要经济指标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</si>
  <si>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月湖南省各市州主要经济指标</t>
    </r>
  </si>
  <si>
    <r>
      <t>2017年1—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月岳阳市各县（市）区主要经济指标（二）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</si>
</sst>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</numFmts>
  <fonts count="83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6"/>
      <color indexed="9"/>
      <name val="Times New Roman"/>
      <family val="1"/>
    </font>
    <font>
      <sz val="14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6"/>
      <color theme="0"/>
      <name val="Times New Roman"/>
      <family val="1"/>
    </font>
    <font>
      <b/>
      <sz val="20"/>
      <name val="Calibri"/>
      <family val="0"/>
    </font>
    <font>
      <sz val="14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73" fillId="22" borderId="8" applyNumberFormat="0" applyAlignment="0" applyProtection="0"/>
    <xf numFmtId="0" fontId="74" fillId="25" borderId="5" applyNumberFormat="0" applyAlignment="0" applyProtection="0"/>
    <xf numFmtId="0" fontId="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</cellStyleXfs>
  <cellXfs count="359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7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12" fillId="0" borderId="0" xfId="4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3" fillId="0" borderId="0" xfId="0" applyFont="1" applyBorder="1" applyAlignment="1">
      <alignment/>
    </xf>
    <xf numFmtId="187" fontId="30" fillId="0" borderId="13" xfId="0" applyNumberFormat="1" applyFont="1" applyBorder="1" applyAlignment="1">
      <alignment horizontal="center" vertical="center" wrapText="1"/>
    </xf>
    <xf numFmtId="188" fontId="30" fillId="0" borderId="13" xfId="0" applyNumberFormat="1" applyFont="1" applyBorder="1" applyAlignment="1">
      <alignment horizontal="center" vertical="center" wrapText="1"/>
    </xf>
    <xf numFmtId="187" fontId="31" fillId="0" borderId="14" xfId="0" applyNumberFormat="1" applyFont="1" applyBorder="1" applyAlignment="1">
      <alignment horizontal="center" vertical="center" wrapText="1"/>
    </xf>
    <xf numFmtId="188" fontId="31" fillId="0" borderId="14" xfId="0" applyNumberFormat="1" applyFont="1" applyBorder="1" applyAlignment="1">
      <alignment horizontal="center" vertical="center" wrapText="1"/>
    </xf>
    <xf numFmtId="187" fontId="31" fillId="0" borderId="15" xfId="0" applyNumberFormat="1" applyFont="1" applyBorder="1" applyAlignment="1">
      <alignment horizontal="center" vertical="center" wrapText="1"/>
    </xf>
    <xf numFmtId="187" fontId="77" fillId="0" borderId="16" xfId="0" applyNumberFormat="1" applyFont="1" applyFill="1" applyBorder="1" applyAlignment="1">
      <alignment horizontal="center" vertical="center" wrapText="1"/>
    </xf>
    <xf numFmtId="187" fontId="77" fillId="0" borderId="17" xfId="0" applyNumberFormat="1" applyFont="1" applyFill="1" applyBorder="1" applyAlignment="1">
      <alignment horizontal="center" vertical="center" wrapText="1"/>
    </xf>
    <xf numFmtId="188" fontId="77" fillId="0" borderId="18" xfId="0" applyNumberFormat="1" applyFont="1" applyBorder="1" applyAlignment="1">
      <alignment horizontal="center" vertical="center" wrapText="1"/>
    </xf>
    <xf numFmtId="187" fontId="77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87" fontId="31" fillId="0" borderId="13" xfId="0" applyNumberFormat="1" applyFont="1" applyBorder="1" applyAlignment="1">
      <alignment horizontal="center" vertical="center"/>
    </xf>
    <xf numFmtId="187" fontId="31" fillId="0" borderId="14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7" fontId="30" fillId="0" borderId="15" xfId="0" applyNumberFormat="1" applyFont="1" applyBorder="1" applyAlignment="1">
      <alignment horizontal="center" vertical="center"/>
    </xf>
    <xf numFmtId="2" fontId="77" fillId="0" borderId="21" xfId="0" applyNumberFormat="1" applyFont="1" applyFill="1" applyBorder="1" applyAlignment="1">
      <alignment horizontal="center" vertical="center" wrapText="1"/>
    </xf>
    <xf numFmtId="2" fontId="77" fillId="0" borderId="18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 vertical="center"/>
    </xf>
    <xf numFmtId="191" fontId="30" fillId="0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Fill="1" applyBorder="1" applyAlignment="1">
      <alignment horizontal="center" vertical="center"/>
    </xf>
    <xf numFmtId="188" fontId="30" fillId="0" borderId="14" xfId="0" applyNumberFormat="1" applyFont="1" applyFill="1" applyBorder="1" applyAlignment="1">
      <alignment horizontal="center" vertical="center"/>
    </xf>
    <xf numFmtId="187" fontId="30" fillId="0" borderId="16" xfId="0" applyNumberFormat="1" applyFont="1" applyFill="1" applyBorder="1" applyAlignment="1">
      <alignment horizontal="center" vertical="center"/>
    </xf>
    <xf numFmtId="190" fontId="31" fillId="0" borderId="14" xfId="0" applyNumberFormat="1" applyFont="1" applyFill="1" applyBorder="1" applyAlignment="1">
      <alignment horizontal="center" vertical="center"/>
    </xf>
    <xf numFmtId="191" fontId="31" fillId="0" borderId="14" xfId="0" applyNumberFormat="1" applyFont="1" applyFill="1" applyBorder="1" applyAlignment="1">
      <alignment horizontal="center" vertical="center"/>
    </xf>
    <xf numFmtId="187" fontId="31" fillId="0" borderId="14" xfId="0" applyNumberFormat="1" applyFont="1" applyFill="1" applyBorder="1" applyAlignment="1">
      <alignment horizontal="center" vertical="center"/>
    </xf>
    <xf numFmtId="188" fontId="31" fillId="0" borderId="14" xfId="0" applyNumberFormat="1" applyFont="1" applyFill="1" applyBorder="1" applyAlignment="1">
      <alignment horizontal="center" vertical="center"/>
    </xf>
    <xf numFmtId="187" fontId="31" fillId="0" borderId="15" xfId="0" applyNumberFormat="1" applyFont="1" applyFill="1" applyBorder="1" applyAlignment="1">
      <alignment horizontal="center" vertical="center"/>
    </xf>
    <xf numFmtId="190" fontId="30" fillId="0" borderId="14" xfId="0" applyNumberFormat="1" applyFont="1" applyFill="1" applyBorder="1" applyAlignment="1">
      <alignment horizontal="center" vertical="center"/>
    </xf>
    <xf numFmtId="187" fontId="31" fillId="0" borderId="23" xfId="0" applyNumberFormat="1" applyFont="1" applyFill="1" applyBorder="1" applyAlignment="1">
      <alignment horizontal="center" vertical="center"/>
    </xf>
    <xf numFmtId="188" fontId="31" fillId="0" borderId="2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2" fillId="0" borderId="24" xfId="42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/>
    </xf>
    <xf numFmtId="191" fontId="31" fillId="0" borderId="13" xfId="0" applyNumberFormat="1" applyFont="1" applyBorder="1" applyAlignment="1">
      <alignment horizontal="center" vertical="center"/>
    </xf>
    <xf numFmtId="190" fontId="31" fillId="0" borderId="16" xfId="0" applyNumberFormat="1" applyFont="1" applyBorder="1" applyAlignment="1">
      <alignment horizontal="center" vertical="center"/>
    </xf>
    <xf numFmtId="190" fontId="31" fillId="0" borderId="13" xfId="0" applyNumberFormat="1" applyFont="1" applyBorder="1" applyAlignment="1">
      <alignment horizontal="center" vertical="center"/>
    </xf>
    <xf numFmtId="190" fontId="31" fillId="0" borderId="20" xfId="0" applyNumberFormat="1" applyFont="1" applyBorder="1" applyAlignment="1">
      <alignment horizontal="center" vertical="center"/>
    </xf>
    <xf numFmtId="191" fontId="31" fillId="0" borderId="14" xfId="0" applyNumberFormat="1" applyFont="1" applyBorder="1" applyAlignment="1">
      <alignment horizontal="center" vertical="center"/>
    </xf>
    <xf numFmtId="190" fontId="31" fillId="0" borderId="15" xfId="0" applyNumberFormat="1" applyFont="1" applyBorder="1" applyAlignment="1">
      <alignment horizontal="center" vertical="center"/>
    </xf>
    <xf numFmtId="190" fontId="31" fillId="0" borderId="14" xfId="0" applyNumberFormat="1" applyFont="1" applyBorder="1" applyAlignment="1">
      <alignment horizontal="center" vertical="center"/>
    </xf>
    <xf numFmtId="190" fontId="31" fillId="0" borderId="20" xfId="0" applyNumberFormat="1" applyFont="1" applyFill="1" applyBorder="1" applyAlignment="1">
      <alignment horizontal="center" vertical="center"/>
    </xf>
    <xf numFmtId="190" fontId="30" fillId="0" borderId="20" xfId="0" applyNumberFormat="1" applyFont="1" applyBorder="1" applyAlignment="1">
      <alignment horizontal="center" vertical="center"/>
    </xf>
    <xf numFmtId="191" fontId="30" fillId="0" borderId="14" xfId="0" applyNumberFormat="1" applyFont="1" applyBorder="1" applyAlignment="1">
      <alignment horizontal="center" vertical="center"/>
    </xf>
    <xf numFmtId="190" fontId="30" fillId="0" borderId="15" xfId="0" applyNumberFormat="1" applyFont="1" applyBorder="1" applyAlignment="1">
      <alignment horizontal="center" vertical="center"/>
    </xf>
    <xf numFmtId="191" fontId="30" fillId="33" borderId="14" xfId="0" applyNumberFormat="1" applyFont="1" applyFill="1" applyBorder="1" applyAlignment="1">
      <alignment horizontal="center" vertical="center"/>
    </xf>
    <xf numFmtId="190" fontId="30" fillId="33" borderId="15" xfId="0" applyNumberFormat="1" applyFont="1" applyFill="1" applyBorder="1" applyAlignment="1">
      <alignment horizontal="center" vertical="center"/>
    </xf>
    <xf numFmtId="190" fontId="30" fillId="0" borderId="15" xfId="0" applyNumberFormat="1" applyFont="1" applyFill="1" applyBorder="1" applyAlignment="1">
      <alignment horizontal="center" vertical="center"/>
    </xf>
    <xf numFmtId="190" fontId="31" fillId="0" borderId="25" xfId="0" applyNumberFormat="1" applyFont="1" applyBorder="1" applyAlignment="1">
      <alignment horizontal="center" vertical="center"/>
    </xf>
    <xf numFmtId="191" fontId="31" fillId="0" borderId="25" xfId="0" applyNumberFormat="1" applyFont="1" applyBorder="1" applyAlignment="1">
      <alignment horizontal="center" vertical="center"/>
    </xf>
    <xf numFmtId="190" fontId="31" fillId="0" borderId="19" xfId="0" applyNumberFormat="1" applyFont="1" applyBorder="1" applyAlignment="1">
      <alignment horizontal="center" vertical="center"/>
    </xf>
    <xf numFmtId="191" fontId="35" fillId="0" borderId="17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6" fillId="0" borderId="16" xfId="0" applyNumberFormat="1" applyFont="1" applyBorder="1" applyAlignment="1">
      <alignment horizontal="center" vertical="center"/>
    </xf>
    <xf numFmtId="187" fontId="37" fillId="0" borderId="15" xfId="0" applyNumberFormat="1" applyFont="1" applyBorder="1" applyAlignment="1">
      <alignment horizontal="center" vertical="center"/>
    </xf>
    <xf numFmtId="187" fontId="37" fillId="0" borderId="19" xfId="0" applyNumberFormat="1" applyFont="1" applyBorder="1" applyAlignment="1">
      <alignment horizontal="center" vertical="center"/>
    </xf>
    <xf numFmtId="187" fontId="32" fillId="0" borderId="17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87" fontId="30" fillId="0" borderId="16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6" fontId="31" fillId="0" borderId="20" xfId="0" applyNumberFormat="1" applyFont="1" applyFill="1" applyBorder="1" applyAlignment="1">
      <alignment horizontal="center" vertical="center" wrapText="1"/>
    </xf>
    <xf numFmtId="187" fontId="31" fillId="0" borderId="20" xfId="0" applyNumberFormat="1" applyFont="1" applyFill="1" applyBorder="1" applyAlignment="1">
      <alignment horizontal="center" vertical="center" wrapText="1"/>
    </xf>
    <xf numFmtId="186" fontId="31" fillId="0" borderId="14" xfId="0" applyNumberFormat="1" applyFont="1" applyFill="1" applyBorder="1" applyAlignment="1">
      <alignment horizontal="center" vertical="center" wrapText="1"/>
    </xf>
    <xf numFmtId="187" fontId="31" fillId="0" borderId="15" xfId="0" applyNumberFormat="1" applyFont="1" applyFill="1" applyBorder="1" applyAlignment="1">
      <alignment horizontal="center" vertical="center" wrapText="1"/>
    </xf>
    <xf numFmtId="186" fontId="31" fillId="0" borderId="12" xfId="0" applyNumberFormat="1" applyFont="1" applyFill="1" applyBorder="1" applyAlignment="1">
      <alignment horizontal="center" vertical="center" wrapText="1"/>
    </xf>
    <xf numFmtId="187" fontId="31" fillId="0" borderId="12" xfId="0" applyNumberFormat="1" applyFont="1" applyFill="1" applyBorder="1" applyAlignment="1">
      <alignment horizontal="center" vertical="center" wrapText="1"/>
    </xf>
    <xf numFmtId="186" fontId="31" fillId="0" borderId="25" xfId="0" applyNumberFormat="1" applyFont="1" applyFill="1" applyBorder="1" applyAlignment="1">
      <alignment horizontal="center" vertical="center" wrapText="1"/>
    </xf>
    <xf numFmtId="187" fontId="31" fillId="0" borderId="19" xfId="0" applyNumberFormat="1" applyFont="1" applyFill="1" applyBorder="1" applyAlignment="1">
      <alignment horizontal="center" vertical="center" wrapText="1"/>
    </xf>
    <xf numFmtId="187" fontId="31" fillId="0" borderId="14" xfId="0" applyNumberFormat="1" applyFont="1" applyFill="1" applyBorder="1" applyAlignment="1">
      <alignment horizontal="center" vertical="center" wrapText="1"/>
    </xf>
    <xf numFmtId="187" fontId="31" fillId="0" borderId="25" xfId="0" applyNumberFormat="1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left" vertical="center"/>
    </xf>
    <xf numFmtId="0" fontId="77" fillId="0" borderId="14" xfId="0" applyFont="1" applyBorder="1" applyAlignment="1">
      <alignment horizontal="center" vertical="center"/>
    </xf>
    <xf numFmtId="0" fontId="78" fillId="0" borderId="20" xfId="0" applyFont="1" applyBorder="1" applyAlignment="1">
      <alignment horizontal="left" vertical="center"/>
    </xf>
    <xf numFmtId="0" fontId="78" fillId="0" borderId="14" xfId="0" applyFont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25" xfId="0" applyFont="1" applyBorder="1" applyAlignment="1">
      <alignment horizontal="center" vertical="center"/>
    </xf>
    <xf numFmtId="186" fontId="30" fillId="0" borderId="14" xfId="0" applyNumberFormat="1" applyFont="1" applyBorder="1" applyAlignment="1">
      <alignment horizontal="center" vertical="center"/>
    </xf>
    <xf numFmtId="186" fontId="31" fillId="0" borderId="14" xfId="0" applyNumberFormat="1" applyFont="1" applyBorder="1" applyAlignment="1">
      <alignment horizontal="center" vertical="center"/>
    </xf>
    <xf numFmtId="0" fontId="78" fillId="0" borderId="0" xfId="0" applyFont="1" applyAlignment="1">
      <alignment/>
    </xf>
    <xf numFmtId="49" fontId="78" fillId="33" borderId="0" xfId="0" applyNumberFormat="1" applyFont="1" applyFill="1" applyBorder="1" applyAlignment="1">
      <alignment horizontal="left" vertical="center"/>
    </xf>
    <xf numFmtId="49" fontId="78" fillId="33" borderId="10" xfId="0" applyNumberFormat="1" applyFont="1" applyFill="1" applyBorder="1" applyAlignment="1">
      <alignment horizontal="left" vertical="center"/>
    </xf>
    <xf numFmtId="0" fontId="77" fillId="0" borderId="18" xfId="0" applyFont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49" fontId="77" fillId="33" borderId="26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30" fillId="0" borderId="11" xfId="0" applyNumberFormat="1" applyFont="1" applyFill="1" applyBorder="1" applyAlignment="1">
      <alignment horizontal="center" vertical="center" wrapText="1"/>
    </xf>
    <xf numFmtId="187" fontId="30" fillId="0" borderId="11" xfId="0" applyNumberFormat="1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7" fillId="0" borderId="11" xfId="0" applyFont="1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188" fontId="77" fillId="33" borderId="13" xfId="0" applyNumberFormat="1" applyFont="1" applyFill="1" applyBorder="1" applyAlignment="1">
      <alignment horizontal="center" vertical="center"/>
    </xf>
    <xf numFmtId="187" fontId="77" fillId="33" borderId="16" xfId="0" applyNumberFormat="1" applyFont="1" applyFill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77" fillId="33" borderId="27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186" fontId="31" fillId="0" borderId="14" xfId="41" applyNumberFormat="1" applyFont="1" applyBorder="1" applyAlignment="1" applyProtection="1">
      <alignment horizontal="left" vertical="center" wrapText="1"/>
      <protection locked="0"/>
    </xf>
    <xf numFmtId="186" fontId="31" fillId="0" borderId="15" xfId="41" applyNumberFormat="1" applyFont="1" applyBorder="1" applyAlignment="1" applyProtection="1">
      <alignment horizontal="left" vertical="center" wrapText="1"/>
      <protection locked="0"/>
    </xf>
    <xf numFmtId="192" fontId="31" fillId="33" borderId="15" xfId="0" applyNumberFormat="1" applyFont="1" applyFill="1" applyBorder="1" applyAlignment="1">
      <alignment horizontal="center" vertical="center"/>
    </xf>
    <xf numFmtId="188" fontId="31" fillId="0" borderId="25" xfId="0" applyNumberFormat="1" applyFont="1" applyFill="1" applyBorder="1" applyAlignment="1">
      <alignment horizontal="center" vertical="center"/>
    </xf>
    <xf numFmtId="192" fontId="31" fillId="33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78" fillId="0" borderId="20" xfId="41" applyNumberFormat="1" applyFont="1" applyBorder="1" applyAlignment="1" applyProtection="1">
      <alignment vertical="center" wrapText="1"/>
      <protection locked="0"/>
    </xf>
    <xf numFmtId="186" fontId="78" fillId="0" borderId="20" xfId="41" applyNumberFormat="1" applyFont="1" applyBorder="1" applyAlignment="1" applyProtection="1">
      <alignment horizontal="center" vertical="center" wrapText="1"/>
      <protection locked="0"/>
    </xf>
    <xf numFmtId="186" fontId="78" fillId="0" borderId="20" xfId="41" applyNumberFormat="1" applyFont="1" applyBorder="1" applyAlignment="1" applyProtection="1">
      <alignment horizontal="left" vertical="center" wrapText="1"/>
      <protection locked="0"/>
    </xf>
    <xf numFmtId="0" fontId="78" fillId="33" borderId="20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/>
    </xf>
    <xf numFmtId="0" fontId="79" fillId="0" borderId="0" xfId="41" applyFont="1" applyFill="1" applyBorder="1" applyProtection="1">
      <alignment/>
      <protection locked="0"/>
    </xf>
    <xf numFmtId="0" fontId="77" fillId="0" borderId="18" xfId="41" applyFont="1" applyFill="1" applyBorder="1" applyAlignment="1" applyProtection="1">
      <alignment horizontal="center" vertical="center"/>
      <protection locked="0"/>
    </xf>
    <xf numFmtId="0" fontId="77" fillId="0" borderId="17" xfId="41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>
      <alignment horizontal="center" vertical="top" wrapText="1"/>
    </xf>
    <xf numFmtId="0" fontId="78" fillId="34" borderId="28" xfId="0" applyFont="1" applyFill="1" applyBorder="1" applyAlignment="1">
      <alignment horizontal="left" vertical="center" wrapText="1"/>
    </xf>
    <xf numFmtId="0" fontId="78" fillId="34" borderId="29" xfId="0" applyFont="1" applyFill="1" applyBorder="1" applyAlignment="1">
      <alignment horizontal="left" vertical="center" wrapText="1"/>
    </xf>
    <xf numFmtId="192" fontId="31" fillId="34" borderId="0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190" fontId="77" fillId="33" borderId="17" xfId="0" applyNumberFormat="1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vertical="center"/>
    </xf>
    <xf numFmtId="0" fontId="78" fillId="33" borderId="20" xfId="0" applyFont="1" applyFill="1" applyBorder="1" applyAlignment="1">
      <alignment vertical="center"/>
    </xf>
    <xf numFmtId="0" fontId="78" fillId="0" borderId="20" xfId="0" applyFont="1" applyFill="1" applyBorder="1" applyAlignment="1">
      <alignment vertical="center"/>
    </xf>
    <xf numFmtId="0" fontId="77" fillId="33" borderId="12" xfId="0" applyFont="1" applyFill="1" applyBorder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78" fillId="33" borderId="12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190" fontId="78" fillId="0" borderId="0" xfId="0" applyNumberFormat="1" applyFont="1" applyAlignment="1">
      <alignment/>
    </xf>
    <xf numFmtId="0" fontId="79" fillId="0" borderId="0" xfId="0" applyFont="1" applyFill="1" applyBorder="1" applyAlignment="1">
      <alignment horizontal="right" vertical="center"/>
    </xf>
    <xf numFmtId="189" fontId="77" fillId="33" borderId="18" xfId="0" applyNumberFormat="1" applyFont="1" applyFill="1" applyBorder="1" applyAlignment="1">
      <alignment horizontal="center" vertical="center"/>
    </xf>
    <xf numFmtId="189" fontId="77" fillId="33" borderId="27" xfId="0" applyNumberFormat="1" applyFont="1" applyFill="1" applyBorder="1" applyAlignment="1">
      <alignment horizontal="center" vertical="center"/>
    </xf>
    <xf numFmtId="190" fontId="77" fillId="33" borderId="17" xfId="0" applyNumberFormat="1" applyFont="1" applyFill="1" applyBorder="1" applyAlignment="1">
      <alignment horizontal="center" vertical="center"/>
    </xf>
    <xf numFmtId="2" fontId="30" fillId="33" borderId="20" xfId="0" applyNumberFormat="1" applyFont="1" applyFill="1" applyBorder="1" applyAlignment="1">
      <alignment horizontal="center" vertical="center"/>
    </xf>
    <xf numFmtId="187" fontId="30" fillId="33" borderId="15" xfId="0" applyNumberFormat="1" applyFont="1" applyFill="1" applyBorder="1" applyAlignment="1">
      <alignment horizontal="center" vertical="center"/>
    </xf>
    <xf numFmtId="2" fontId="31" fillId="33" borderId="20" xfId="0" applyNumberFormat="1" applyFont="1" applyFill="1" applyBorder="1" applyAlignment="1">
      <alignment horizontal="center" vertical="center"/>
    </xf>
    <xf numFmtId="187" fontId="31" fillId="33" borderId="15" xfId="0" applyNumberFormat="1" applyFont="1" applyFill="1" applyBorder="1" applyAlignment="1">
      <alignment horizontal="center" vertical="center"/>
    </xf>
    <xf numFmtId="188" fontId="31" fillId="0" borderId="13" xfId="0" applyNumberFormat="1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186" fontId="77" fillId="0" borderId="18" xfId="0" applyNumberFormat="1" applyFont="1" applyBorder="1" applyAlignment="1">
      <alignment horizontal="center" vertical="center" wrapText="1"/>
    </xf>
    <xf numFmtId="186" fontId="77" fillId="0" borderId="17" xfId="0" applyNumberFormat="1" applyFont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left" vertical="center"/>
    </xf>
    <xf numFmtId="0" fontId="77" fillId="0" borderId="11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2" fontId="30" fillId="33" borderId="16" xfId="0" applyNumberFormat="1" applyFont="1" applyFill="1" applyBorder="1" applyAlignment="1">
      <alignment horizontal="center" vertical="center"/>
    </xf>
    <xf numFmtId="192" fontId="30" fillId="33" borderId="16" xfId="0" applyNumberFormat="1" applyFont="1" applyFill="1" applyBorder="1" applyAlignment="1">
      <alignment horizontal="center" vertical="center"/>
    </xf>
    <xf numFmtId="188" fontId="31" fillId="0" borderId="14" xfId="41" applyNumberFormat="1" applyFont="1" applyFill="1" applyBorder="1" applyAlignment="1" applyProtection="1">
      <alignment horizontal="center" vertical="center"/>
      <protection/>
    </xf>
    <xf numFmtId="2" fontId="31" fillId="34" borderId="30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187" fontId="30" fillId="0" borderId="25" xfId="0" applyNumberFormat="1" applyFont="1" applyBorder="1" applyAlignment="1">
      <alignment horizontal="center" vertical="center"/>
    </xf>
    <xf numFmtId="187" fontId="30" fillId="0" borderId="19" xfId="0" applyNumberFormat="1" applyFont="1" applyBorder="1" applyAlignment="1">
      <alignment horizontal="center" vertical="center"/>
    </xf>
    <xf numFmtId="0" fontId="77" fillId="34" borderId="32" xfId="0" applyFont="1" applyFill="1" applyBorder="1" applyAlignment="1">
      <alignment horizontal="center" vertical="center" wrapText="1"/>
    </xf>
    <xf numFmtId="0" fontId="77" fillId="0" borderId="27" xfId="41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0" fontId="77" fillId="0" borderId="20" xfId="0" applyFont="1" applyBorder="1" applyAlignment="1">
      <alignment horizontal="center" vertical="center"/>
    </xf>
    <xf numFmtId="188" fontId="77" fillId="33" borderId="14" xfId="0" applyNumberFormat="1" applyFont="1" applyFill="1" applyBorder="1" applyAlignment="1">
      <alignment horizontal="center" vertical="center"/>
    </xf>
    <xf numFmtId="187" fontId="77" fillId="33" borderId="15" xfId="0" applyNumberFormat="1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left" vertical="center"/>
    </xf>
    <xf numFmtId="187" fontId="26" fillId="0" borderId="0" xfId="0" applyNumberFormat="1" applyFont="1" applyAlignment="1">
      <alignment wrapText="1"/>
    </xf>
    <xf numFmtId="187" fontId="5" fillId="0" borderId="0" xfId="0" applyNumberFormat="1" applyFont="1" applyFill="1" applyBorder="1" applyAlignment="1">
      <alignment horizontal="center"/>
    </xf>
    <xf numFmtId="49" fontId="78" fillId="33" borderId="0" xfId="0" applyNumberFormat="1" applyFont="1" applyFill="1" applyBorder="1" applyAlignment="1">
      <alignment horizontal="left" vertical="center"/>
    </xf>
    <xf numFmtId="0" fontId="78" fillId="33" borderId="0" xfId="0" applyFont="1" applyFill="1" applyBorder="1" applyAlignment="1">
      <alignment vertical="center"/>
    </xf>
    <xf numFmtId="49" fontId="78" fillId="33" borderId="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90" fontId="31" fillId="0" borderId="12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91" fontId="31" fillId="33" borderId="14" xfId="0" applyNumberFormat="1" applyFont="1" applyFill="1" applyBorder="1" applyAlignment="1">
      <alignment horizontal="center" vertical="center"/>
    </xf>
    <xf numFmtId="190" fontId="31" fillId="33" borderId="15" xfId="0" applyNumberFormat="1" applyFont="1" applyFill="1" applyBorder="1" applyAlignment="1">
      <alignment horizontal="center" vertical="center"/>
    </xf>
    <xf numFmtId="190" fontId="31" fillId="0" borderId="15" xfId="0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left" vertical="center"/>
    </xf>
    <xf numFmtId="0" fontId="77" fillId="0" borderId="17" xfId="0" applyFont="1" applyBorder="1" applyAlignment="1">
      <alignment horizontal="center" vertical="center" wrapText="1"/>
    </xf>
    <xf numFmtId="187" fontId="31" fillId="0" borderId="0" xfId="0" applyNumberFormat="1" applyFont="1" applyFill="1" applyBorder="1" applyAlignment="1">
      <alignment horizontal="center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187" fontId="3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90" fontId="31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8" fillId="33" borderId="0" xfId="0" applyFont="1" applyFill="1" applyBorder="1" applyAlignment="1">
      <alignment vertical="center"/>
    </xf>
    <xf numFmtId="211" fontId="80" fillId="0" borderId="14" xfId="0" applyNumberFormat="1" applyFont="1" applyFill="1" applyBorder="1" applyAlignment="1">
      <alignment horizontal="center" vertical="center"/>
    </xf>
    <xf numFmtId="187" fontId="80" fillId="0" borderId="15" xfId="0" applyNumberFormat="1" applyFont="1" applyFill="1" applyBorder="1" applyAlignment="1">
      <alignment horizontal="center" vertical="center"/>
    </xf>
    <xf numFmtId="210" fontId="80" fillId="0" borderId="25" xfId="0" applyNumberFormat="1" applyFont="1" applyFill="1" applyBorder="1" applyAlignment="1">
      <alignment horizontal="center" vertical="center"/>
    </xf>
    <xf numFmtId="187" fontId="80" fillId="0" borderId="19" xfId="0" applyNumberFormat="1" applyFont="1" applyFill="1" applyBorder="1" applyAlignment="1">
      <alignment horizontal="center" vertical="center"/>
    </xf>
    <xf numFmtId="186" fontId="31" fillId="0" borderId="25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2" fontId="31" fillId="33" borderId="25" xfId="0" applyNumberFormat="1" applyFont="1" applyFill="1" applyBorder="1" applyAlignment="1">
      <alignment horizontal="center" vertical="center"/>
    </xf>
    <xf numFmtId="188" fontId="78" fillId="33" borderId="14" xfId="0" applyNumberFormat="1" applyFont="1" applyFill="1" applyBorder="1" applyAlignment="1">
      <alignment horizontal="center" vertical="center"/>
    </xf>
    <xf numFmtId="187" fontId="78" fillId="33" borderId="15" xfId="0" applyNumberFormat="1" applyFont="1" applyFill="1" applyBorder="1" applyAlignment="1">
      <alignment horizontal="center" vertical="center"/>
    </xf>
    <xf numFmtId="188" fontId="78" fillId="33" borderId="25" xfId="0" applyNumberFormat="1" applyFont="1" applyFill="1" applyBorder="1" applyAlignment="1">
      <alignment horizontal="center" vertical="center"/>
    </xf>
    <xf numFmtId="187" fontId="78" fillId="33" borderId="19" xfId="0" applyNumberFormat="1" applyFont="1" applyFill="1" applyBorder="1" applyAlignment="1">
      <alignment horizontal="center" vertical="center"/>
    </xf>
    <xf numFmtId="187" fontId="31" fillId="0" borderId="33" xfId="0" applyNumberFormat="1" applyFont="1" applyFill="1" applyBorder="1" applyAlignment="1">
      <alignment horizontal="center" vertical="center"/>
    </xf>
    <xf numFmtId="187" fontId="30" fillId="0" borderId="13" xfId="0" applyNumberFormat="1" applyFont="1" applyFill="1" applyBorder="1" applyAlignment="1">
      <alignment horizontal="center" vertical="center"/>
    </xf>
    <xf numFmtId="188" fontId="30" fillId="0" borderId="13" xfId="0" applyNumberFormat="1" applyFont="1" applyFill="1" applyBorder="1" applyAlignment="1">
      <alignment horizontal="center" vertical="center"/>
    </xf>
    <xf numFmtId="187" fontId="30" fillId="0" borderId="16" xfId="0" applyNumberFormat="1" applyFont="1" applyBorder="1" applyAlignment="1">
      <alignment horizontal="center" vertical="center" wrapText="1"/>
    </xf>
    <xf numFmtId="187" fontId="31" fillId="0" borderId="16" xfId="0" applyNumberFormat="1" applyFont="1" applyFill="1" applyBorder="1" applyAlignment="1">
      <alignment horizontal="center" vertical="center"/>
    </xf>
    <xf numFmtId="187" fontId="31" fillId="0" borderId="19" xfId="0" applyNumberFormat="1" applyFont="1" applyFill="1" applyBorder="1" applyAlignment="1">
      <alignment horizontal="center" vertical="center"/>
    </xf>
    <xf numFmtId="187" fontId="31" fillId="0" borderId="15" xfId="41" applyNumberFormat="1" applyFont="1" applyFill="1" applyBorder="1" applyAlignment="1" applyProtection="1">
      <alignment horizontal="center" vertical="center"/>
      <protection/>
    </xf>
    <xf numFmtId="186" fontId="77" fillId="0" borderId="11" xfId="41" applyNumberFormat="1" applyFont="1" applyBorder="1" applyAlignment="1" applyProtection="1">
      <alignment horizontal="left" vertical="center" wrapText="1"/>
      <protection locked="0"/>
    </xf>
    <xf numFmtId="188" fontId="30" fillId="0" borderId="13" xfId="41" applyNumberFormat="1" applyFont="1" applyFill="1" applyBorder="1" applyAlignment="1" applyProtection="1">
      <alignment horizontal="center" vertical="center"/>
      <protection/>
    </xf>
    <xf numFmtId="187" fontId="30" fillId="0" borderId="16" xfId="41" applyNumberFormat="1" applyFont="1" applyFill="1" applyBorder="1" applyAlignment="1" applyProtection="1">
      <alignment horizontal="center" vertical="center"/>
      <protection/>
    </xf>
    <xf numFmtId="192" fontId="31" fillId="34" borderId="34" xfId="0" applyNumberFormat="1" applyFont="1" applyFill="1" applyBorder="1" applyAlignment="1">
      <alignment horizontal="center" vertical="center" wrapText="1"/>
    </xf>
    <xf numFmtId="187" fontId="30" fillId="0" borderId="13" xfId="0" applyNumberFormat="1" applyFont="1" applyBorder="1" applyAlignment="1">
      <alignment horizontal="center" vertical="center"/>
    </xf>
    <xf numFmtId="190" fontId="31" fillId="0" borderId="25" xfId="0" applyNumberFormat="1" applyFont="1" applyFill="1" applyBorder="1" applyAlignment="1">
      <alignment horizontal="center" vertical="center"/>
    </xf>
    <xf numFmtId="191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8" fillId="0" borderId="26" xfId="0" applyFont="1" applyBorder="1" applyAlignment="1">
      <alignment horizontal="left"/>
    </xf>
    <xf numFmtId="0" fontId="79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1" applyFont="1" applyBorder="1" applyAlignment="1" applyProtection="1">
      <alignment horizontal="center" vertical="center"/>
      <protection locked="0"/>
    </xf>
    <xf numFmtId="0" fontId="4" fillId="0" borderId="0" xfId="41" applyFont="1" applyBorder="1" applyAlignment="1" applyProtection="1">
      <alignment horizontal="center" vertical="center"/>
      <protection locked="0"/>
    </xf>
    <xf numFmtId="0" fontId="78" fillId="0" borderId="0" xfId="41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9" fillId="33" borderId="10" xfId="0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2" fontId="77" fillId="0" borderId="35" xfId="0" applyNumberFormat="1" applyFont="1" applyFill="1" applyBorder="1" applyAlignment="1">
      <alignment horizontal="center" vertical="center" wrapText="1"/>
    </xf>
    <xf numFmtId="2" fontId="77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77" fillId="0" borderId="21" xfId="0" applyNumberFormat="1" applyFont="1" applyFill="1" applyBorder="1" applyAlignment="1">
      <alignment horizontal="center" vertical="center"/>
    </xf>
    <xf numFmtId="2" fontId="77" fillId="0" borderId="38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center" vertical="center" wrapText="1"/>
    </xf>
    <xf numFmtId="187" fontId="80" fillId="0" borderId="26" xfId="0" applyNumberFormat="1" applyFont="1" applyBorder="1" applyAlignment="1">
      <alignment horizontal="center" vertical="center" wrapText="1"/>
    </xf>
    <xf numFmtId="188" fontId="80" fillId="0" borderId="26" xfId="0" applyNumberFormat="1" applyFont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长江沿岸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19968;&#21644;&#34920;&#19971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8246;&#21335;&#30465;&#31038;&#386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6.7</v>
          </cell>
          <cell r="H4">
            <v>68.58688319704635</v>
          </cell>
        </row>
        <row r="5">
          <cell r="G5">
            <v>3.8</v>
          </cell>
        </row>
        <row r="6">
          <cell r="G6">
            <v>4.1</v>
          </cell>
          <cell r="H6">
            <v>98.02773097954072</v>
          </cell>
        </row>
        <row r="8">
          <cell r="G8">
            <v>5.8</v>
          </cell>
          <cell r="H8">
            <v>57.6832824602354</v>
          </cell>
        </row>
        <row r="9">
          <cell r="G9">
            <v>7.4</v>
          </cell>
          <cell r="H9">
            <v>61.77774994449157</v>
          </cell>
        </row>
        <row r="10">
          <cell r="G10">
            <v>7.5</v>
          </cell>
          <cell r="H10">
            <v>66.34676305078168</v>
          </cell>
        </row>
        <row r="11">
          <cell r="G11">
            <v>8.5</v>
          </cell>
          <cell r="H11">
            <v>52.93291255564478</v>
          </cell>
        </row>
        <row r="12">
          <cell r="G12">
            <v>8.4</v>
          </cell>
          <cell r="H12">
            <v>56.767213051065305</v>
          </cell>
        </row>
        <row r="13">
          <cell r="G13">
            <v>7.6</v>
          </cell>
          <cell r="H13">
            <v>56.57743079943091</v>
          </cell>
        </row>
        <row r="14">
          <cell r="G14">
            <v>7</v>
          </cell>
          <cell r="H14">
            <v>62.05019665245758</v>
          </cell>
        </row>
        <row r="15">
          <cell r="G15">
            <v>6</v>
          </cell>
          <cell r="H15">
            <v>100</v>
          </cell>
        </row>
        <row r="16">
          <cell r="G16">
            <v>-19.7</v>
          </cell>
        </row>
        <row r="17">
          <cell r="G17">
            <v>4.4</v>
          </cell>
        </row>
        <row r="20">
          <cell r="G20">
            <v>6.7</v>
          </cell>
        </row>
        <row r="21">
          <cell r="G21">
            <v>12.7</v>
          </cell>
        </row>
        <row r="22">
          <cell r="G22">
            <v>-0.4</v>
          </cell>
        </row>
        <row r="23">
          <cell r="G23">
            <v>12.8</v>
          </cell>
        </row>
        <row r="24">
          <cell r="G24">
            <v>7.1466666666666665</v>
          </cell>
        </row>
        <row r="25">
          <cell r="G25">
            <v>8.129333333333333</v>
          </cell>
        </row>
        <row r="26">
          <cell r="G26">
            <v>-1.1</v>
          </cell>
        </row>
        <row r="27">
          <cell r="G27">
            <v>1.0719999999999998</v>
          </cell>
        </row>
        <row r="28">
          <cell r="G28">
            <v>10.8</v>
          </cell>
        </row>
        <row r="29">
          <cell r="G29">
            <v>-12.893353687403987</v>
          </cell>
        </row>
        <row r="30">
          <cell r="G30">
            <v>11.1</v>
          </cell>
        </row>
        <row r="31">
          <cell r="G31">
            <v>-19.3</v>
          </cell>
        </row>
        <row r="32">
          <cell r="G32">
            <v>10.4</v>
          </cell>
        </row>
        <row r="33">
          <cell r="G33">
            <v>11.5</v>
          </cell>
        </row>
        <row r="34">
          <cell r="G34">
            <v>8.844</v>
          </cell>
        </row>
        <row r="39">
          <cell r="G39">
            <v>5.938047762371094</v>
          </cell>
        </row>
        <row r="40">
          <cell r="G40">
            <v>-11.983829141278918</v>
          </cell>
        </row>
        <row r="41">
          <cell r="G41">
            <v>4.923065391338805</v>
          </cell>
        </row>
        <row r="42">
          <cell r="G42">
            <v>10.9</v>
          </cell>
        </row>
        <row r="43">
          <cell r="G43">
            <v>9.5</v>
          </cell>
        </row>
        <row r="44">
          <cell r="G44">
            <v>13.8</v>
          </cell>
        </row>
        <row r="45">
          <cell r="G45">
            <v>11.5</v>
          </cell>
        </row>
        <row r="46">
          <cell r="G46">
            <v>7.8</v>
          </cell>
        </row>
        <row r="47">
          <cell r="G47">
            <v>5.897904231466219</v>
          </cell>
        </row>
        <row r="48">
          <cell r="G48">
            <v>13.1</v>
          </cell>
        </row>
        <row r="49">
          <cell r="G49">
            <v>13.9</v>
          </cell>
        </row>
        <row r="57">
          <cell r="G57">
            <v>8.5</v>
          </cell>
        </row>
        <row r="58">
          <cell r="G58">
            <v>6</v>
          </cell>
        </row>
        <row r="59">
          <cell r="G59">
            <v>4.1</v>
          </cell>
        </row>
        <row r="60">
          <cell r="G60">
            <v>6.2</v>
          </cell>
        </row>
        <row r="61">
          <cell r="G61">
            <v>10</v>
          </cell>
        </row>
        <row r="62">
          <cell r="G62">
            <v>11.6</v>
          </cell>
        </row>
        <row r="63">
          <cell r="G63">
            <v>11.8</v>
          </cell>
        </row>
        <row r="64">
          <cell r="G64">
            <v>10.7</v>
          </cell>
        </row>
        <row r="65">
          <cell r="G65">
            <v>10.9</v>
          </cell>
        </row>
        <row r="66">
          <cell r="G66">
            <v>11.2</v>
          </cell>
        </row>
        <row r="67">
          <cell r="G67">
            <v>11.9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</sheetNames>
    <sheetDataSet>
      <sheetData sheetId="0">
        <row r="6">
          <cell r="B6">
            <v>8165353</v>
          </cell>
          <cell r="C6">
            <v>2627111</v>
          </cell>
          <cell r="F6">
            <v>14.25727863661767</v>
          </cell>
        </row>
        <row r="7">
          <cell r="B7">
            <v>562338</v>
          </cell>
          <cell r="C7">
            <v>292253</v>
          </cell>
          <cell r="F7">
            <v>15.122556395595211</v>
          </cell>
        </row>
        <row r="8">
          <cell r="B8">
            <v>288472</v>
          </cell>
          <cell r="C8">
            <v>151162</v>
          </cell>
          <cell r="F8">
            <v>14.85175320202731</v>
          </cell>
        </row>
        <row r="9">
          <cell r="B9">
            <v>361641</v>
          </cell>
          <cell r="C9">
            <v>168055</v>
          </cell>
          <cell r="F9">
            <v>13</v>
          </cell>
        </row>
        <row r="10">
          <cell r="B10">
            <v>990350</v>
          </cell>
          <cell r="C10">
            <v>191120</v>
          </cell>
          <cell r="F10">
            <v>13.190877525036043</v>
          </cell>
        </row>
        <row r="11">
          <cell r="B11">
            <v>946742</v>
          </cell>
          <cell r="C11">
            <v>381595</v>
          </cell>
          <cell r="F11">
            <v>13.5</v>
          </cell>
        </row>
        <row r="12">
          <cell r="B12">
            <v>1160602</v>
          </cell>
          <cell r="C12">
            <v>187186</v>
          </cell>
          <cell r="F12">
            <v>13.5</v>
          </cell>
        </row>
        <row r="13">
          <cell r="B13">
            <v>643795</v>
          </cell>
          <cell r="C13">
            <v>380900</v>
          </cell>
          <cell r="F13">
            <v>15.547734256095097</v>
          </cell>
        </row>
        <row r="14">
          <cell r="B14">
            <v>1011742</v>
          </cell>
          <cell r="C14">
            <v>349080</v>
          </cell>
          <cell r="F14">
            <v>14.953438802361461</v>
          </cell>
        </row>
        <row r="15">
          <cell r="B15">
            <v>892135</v>
          </cell>
          <cell r="C15">
            <v>255234</v>
          </cell>
          <cell r="F15">
            <v>14.2</v>
          </cell>
        </row>
        <row r="16">
          <cell r="B16">
            <v>554935</v>
          </cell>
          <cell r="C16">
            <v>139964</v>
          </cell>
          <cell r="F16">
            <v>14.9</v>
          </cell>
        </row>
        <row r="17">
          <cell r="B17">
            <v>234422</v>
          </cell>
          <cell r="C17">
            <v>52342</v>
          </cell>
          <cell r="F17">
            <v>13</v>
          </cell>
        </row>
        <row r="18">
          <cell r="B18">
            <v>152443</v>
          </cell>
          <cell r="C18">
            <v>5153</v>
          </cell>
          <cell r="F18">
            <v>14</v>
          </cell>
        </row>
        <row r="19">
          <cell r="B19">
            <v>365736</v>
          </cell>
          <cell r="C19">
            <v>73067</v>
          </cell>
          <cell r="F19">
            <v>29.7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99.47131293</v>
          </cell>
          <cell r="C6">
            <v>101.28396367</v>
          </cell>
          <cell r="D6">
            <v>102.09021071</v>
          </cell>
        </row>
        <row r="7">
          <cell r="B7">
            <v>99.04497784</v>
          </cell>
          <cell r="C7">
            <v>97.81142712</v>
          </cell>
          <cell r="D7">
            <v>99.08862604</v>
          </cell>
        </row>
        <row r="14">
          <cell r="B14">
            <v>99.97908892</v>
          </cell>
          <cell r="C14">
            <v>100.95879627</v>
          </cell>
          <cell r="D14">
            <v>101.02360855</v>
          </cell>
        </row>
        <row r="15">
          <cell r="B15">
            <v>100</v>
          </cell>
          <cell r="C15">
            <v>101.18663676</v>
          </cell>
          <cell r="D15">
            <v>101.3303594</v>
          </cell>
        </row>
        <row r="16">
          <cell r="B16">
            <v>99.91778985</v>
          </cell>
          <cell r="C16">
            <v>100.67562776</v>
          </cell>
          <cell r="D16">
            <v>101.23172161</v>
          </cell>
        </row>
        <row r="17">
          <cell r="B17">
            <v>100.087215</v>
          </cell>
          <cell r="C17">
            <v>103.45538997</v>
          </cell>
          <cell r="D17">
            <v>104.18540263</v>
          </cell>
        </row>
        <row r="18">
          <cell r="B18">
            <v>99.99603538</v>
          </cell>
          <cell r="C18">
            <v>101.01109371</v>
          </cell>
          <cell r="D18">
            <v>101.28308803</v>
          </cell>
        </row>
        <row r="19">
          <cell r="B19">
            <v>97.1828366</v>
          </cell>
          <cell r="C19">
            <v>114.39777686</v>
          </cell>
          <cell r="D19">
            <v>117.04438962</v>
          </cell>
        </row>
        <row r="20">
          <cell r="B20">
            <v>99.7640913</v>
          </cell>
          <cell r="C20">
            <v>99.60986872</v>
          </cell>
          <cell r="D20">
            <v>100.46339785</v>
          </cell>
        </row>
        <row r="21">
          <cell r="B21">
            <v>99.64300457</v>
          </cell>
          <cell r="C21">
            <v>100.45526115</v>
          </cell>
          <cell r="D21">
            <v>101.13216014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4">
          <cell r="D4">
            <v>7.1</v>
          </cell>
          <cell r="J4">
            <v>9248.2554</v>
          </cell>
          <cell r="L4">
            <v>12.267923009736379</v>
          </cell>
        </row>
        <row r="5">
          <cell r="D5">
            <v>8</v>
          </cell>
          <cell r="J5">
            <v>2585.2715</v>
          </cell>
          <cell r="L5">
            <v>13.483914696976427</v>
          </cell>
        </row>
        <row r="6">
          <cell r="D6">
            <v>6.6</v>
          </cell>
          <cell r="J6">
            <v>702.354</v>
          </cell>
          <cell r="L6">
            <v>14.1</v>
          </cell>
        </row>
        <row r="7">
          <cell r="D7">
            <v>6.8</v>
          </cell>
          <cell r="J7">
            <v>563.8055</v>
          </cell>
          <cell r="L7">
            <v>13.4</v>
          </cell>
        </row>
        <row r="8">
          <cell r="D8">
            <v>6</v>
          </cell>
          <cell r="J8">
            <v>855.5407</v>
          </cell>
          <cell r="L8">
            <v>14.5</v>
          </cell>
        </row>
        <row r="9">
          <cell r="D9">
            <v>6.3</v>
          </cell>
          <cell r="J9">
            <v>552.6373</v>
          </cell>
          <cell r="L9">
            <v>10.5</v>
          </cell>
        </row>
        <row r="10">
          <cell r="D10">
            <v>6.7</v>
          </cell>
          <cell r="J10">
            <v>816.5353</v>
          </cell>
          <cell r="L10">
            <v>14.3</v>
          </cell>
        </row>
        <row r="11">
          <cell r="D11">
            <v>6.5</v>
          </cell>
          <cell r="J11">
            <v>508.4865</v>
          </cell>
          <cell r="L11">
            <v>14</v>
          </cell>
        </row>
        <row r="12">
          <cell r="D12">
            <v>5.1</v>
          </cell>
          <cell r="J12">
            <v>81.3799</v>
          </cell>
          <cell r="L12">
            <v>14.8</v>
          </cell>
        </row>
        <row r="13">
          <cell r="D13">
            <v>7.1</v>
          </cell>
          <cell r="J13">
            <v>433.6765</v>
          </cell>
          <cell r="L13">
            <v>13.9</v>
          </cell>
        </row>
        <row r="14">
          <cell r="D14">
            <v>6.2</v>
          </cell>
          <cell r="J14">
            <v>842.5973</v>
          </cell>
          <cell r="L14">
            <v>5.7</v>
          </cell>
        </row>
        <row r="15">
          <cell r="D15">
            <v>7</v>
          </cell>
          <cell r="J15">
            <v>443.1349</v>
          </cell>
          <cell r="L15">
            <v>13.3</v>
          </cell>
        </row>
        <row r="16">
          <cell r="D16">
            <v>6.9</v>
          </cell>
          <cell r="J16">
            <v>437.7908</v>
          </cell>
          <cell r="L16">
            <v>14.2</v>
          </cell>
        </row>
        <row r="17">
          <cell r="D17">
            <v>10.4</v>
          </cell>
          <cell r="J17">
            <v>282.3835</v>
          </cell>
          <cell r="L17">
            <v>14.6</v>
          </cell>
        </row>
        <row r="18">
          <cell r="D18">
            <v>6.1</v>
          </cell>
          <cell r="J18">
            <v>112.5287</v>
          </cell>
          <cell r="L18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按月"/>
      <sheetName val="运输方式"/>
      <sheetName val="贸易方式"/>
    </sheetNames>
    <sheetDataSet>
      <sheetData sheetId="0">
        <row r="6">
          <cell r="F6">
            <v>434217.4</v>
          </cell>
          <cell r="G6">
            <v>257.5603</v>
          </cell>
          <cell r="L6">
            <v>311355.0256</v>
          </cell>
          <cell r="M6">
            <v>555.9604</v>
          </cell>
          <cell r="R6">
            <v>122862.3744</v>
          </cell>
          <cell r="S6">
            <v>66.0899</v>
          </cell>
        </row>
      </sheetData>
      <sheetData sheetId="1">
        <row r="8">
          <cell r="G8">
            <v>400299.7056</v>
          </cell>
          <cell r="H8">
            <v>248.7722</v>
          </cell>
        </row>
        <row r="9">
          <cell r="G9">
            <v>1756.0102</v>
          </cell>
          <cell r="H9">
            <v>133.6724</v>
          </cell>
        </row>
        <row r="10">
          <cell r="G10">
            <v>7177.7853</v>
          </cell>
          <cell r="H10">
            <v>203.5781</v>
          </cell>
        </row>
        <row r="11">
          <cell r="G11">
            <v>24983.8298</v>
          </cell>
          <cell r="H11">
            <v>603.9517</v>
          </cell>
        </row>
      </sheetData>
      <sheetData sheetId="2">
        <row r="8">
          <cell r="G8">
            <v>413350.7831</v>
          </cell>
          <cell r="H8">
            <v>308.2129</v>
          </cell>
        </row>
        <row r="9">
          <cell r="G9">
            <v>1217.5225</v>
          </cell>
          <cell r="H9">
            <v>17.9178</v>
          </cell>
        </row>
        <row r="10">
          <cell r="G10">
            <v>19631.1767</v>
          </cell>
          <cell r="H10">
            <v>2.5245</v>
          </cell>
        </row>
        <row r="11">
          <cell r="G11">
            <v>16.4794</v>
          </cell>
          <cell r="H11" t="str">
            <v>. </v>
          </cell>
        </row>
        <row r="12">
          <cell r="G12">
            <v>1.4383</v>
          </cell>
          <cell r="H12" t="str">
            <v>.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56099020</v>
          </cell>
          <cell r="E4">
            <v>11.171868512383899</v>
          </cell>
        </row>
        <row r="5">
          <cell r="D5">
            <v>17244549.58795854</v>
          </cell>
          <cell r="E5">
            <v>10.750966363234182</v>
          </cell>
        </row>
        <row r="6">
          <cell r="D6">
            <v>3808957.536595986</v>
          </cell>
          <cell r="E6">
            <v>11.355799988236615</v>
          </cell>
        </row>
        <row r="7">
          <cell r="D7">
            <v>2676801.8058436043</v>
          </cell>
          <cell r="E7">
            <v>11.455950556819472</v>
          </cell>
        </row>
        <row r="8">
          <cell r="D8">
            <v>4724193.541994033</v>
          </cell>
          <cell r="E8">
            <v>11.394128654567304</v>
          </cell>
        </row>
        <row r="9">
          <cell r="D9">
            <v>3326013.891046252</v>
          </cell>
          <cell r="E9">
            <v>11.552619030889911</v>
          </cell>
        </row>
        <row r="10">
          <cell r="D10">
            <v>4851503.779215101</v>
          </cell>
          <cell r="E10">
            <v>11.452965280543559</v>
          </cell>
        </row>
        <row r="11">
          <cell r="D11">
            <v>3921396.368525646</v>
          </cell>
          <cell r="E11">
            <v>11.357871405178678</v>
          </cell>
        </row>
        <row r="12">
          <cell r="D12">
            <v>776673.9183958604</v>
          </cell>
          <cell r="E12">
            <v>11.465834679696773</v>
          </cell>
        </row>
        <row r="13">
          <cell r="D13">
            <v>2873986.924446818</v>
          </cell>
          <cell r="E13">
            <v>11.354552701194919</v>
          </cell>
        </row>
        <row r="14">
          <cell r="D14">
            <v>3802492.7619361663</v>
          </cell>
          <cell r="E14">
            <v>10.677294752597732</v>
          </cell>
        </row>
        <row r="15">
          <cell r="D15">
            <v>2710551.1219621124</v>
          </cell>
          <cell r="E15">
            <v>11.578883596664259</v>
          </cell>
        </row>
        <row r="16">
          <cell r="D16">
            <v>2292713.700119899</v>
          </cell>
          <cell r="E16">
            <v>11.153687784563203</v>
          </cell>
        </row>
        <row r="17">
          <cell r="D17">
            <v>2076964.189033077</v>
          </cell>
          <cell r="E17">
            <v>11.573224851061026</v>
          </cell>
        </row>
        <row r="18">
          <cell r="D18">
            <v>1012220.8729268995</v>
          </cell>
          <cell r="E18">
            <v>11.846240701367439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电量"/>
    </sheetNames>
    <sheetDataSet>
      <sheetData sheetId="0">
        <row r="5">
          <cell r="B5">
            <v>93537.50630000012</v>
          </cell>
          <cell r="C5">
            <v>0.12655492582074146</v>
          </cell>
          <cell r="D5">
            <v>533286.2484</v>
          </cell>
          <cell r="E5">
            <v>4.681120912207007</v>
          </cell>
          <cell r="H5">
            <v>58614.1083</v>
          </cell>
          <cell r="I5">
            <v>-2.710083189746314</v>
          </cell>
          <cell r="J5">
            <v>302904.22980000003</v>
          </cell>
          <cell r="K5">
            <v>3.4378408946813295</v>
          </cell>
        </row>
        <row r="6">
          <cell r="B6">
            <v>4066.6598999999987</v>
          </cell>
          <cell r="C6">
            <v>88.9059632292383</v>
          </cell>
          <cell r="D6">
            <v>23915.7633</v>
          </cell>
          <cell r="E6">
            <v>37.114337599273455</v>
          </cell>
          <cell r="H6">
            <v>4066.6598999999997</v>
          </cell>
          <cell r="I6">
            <v>88.90596322923818</v>
          </cell>
          <cell r="J6">
            <v>23915.7633</v>
          </cell>
          <cell r="K6">
            <v>37.114337599273455</v>
          </cell>
        </row>
        <row r="7">
          <cell r="B7">
            <v>48933.59210000001</v>
          </cell>
          <cell r="C7">
            <v>6.977744862619602</v>
          </cell>
          <cell r="D7">
            <v>260247.3716</v>
          </cell>
          <cell r="E7">
            <v>2.9523206689287207</v>
          </cell>
          <cell r="H7">
            <v>35208.4519</v>
          </cell>
          <cell r="I7">
            <v>7.044574180443732</v>
          </cell>
          <cell r="J7">
            <v>176314.1702</v>
          </cell>
          <cell r="K7">
            <v>1.4239248604079648</v>
          </cell>
        </row>
        <row r="8">
          <cell r="B8">
            <v>1937.9620000000014</v>
          </cell>
          <cell r="C8">
            <v>-3.6603807726607727</v>
          </cell>
          <cell r="D8">
            <v>10934.744</v>
          </cell>
          <cell r="E8">
            <v>4.542599405752014</v>
          </cell>
          <cell r="H8">
            <v>1181.7252</v>
          </cell>
          <cell r="I8">
            <v>-9.125051398196263</v>
          </cell>
          <cell r="J8">
            <v>5853.4671</v>
          </cell>
          <cell r="K8">
            <v>4.619064447761318</v>
          </cell>
        </row>
        <row r="9">
          <cell r="B9">
            <v>1891.0500000000002</v>
          </cell>
          <cell r="C9">
            <v>5.849262545128823</v>
          </cell>
          <cell r="D9">
            <v>10018.41</v>
          </cell>
          <cell r="E9">
            <v>3.403036527088247</v>
          </cell>
          <cell r="H9">
            <v>675.99</v>
          </cell>
          <cell r="I9">
            <v>7.243824663271596</v>
          </cell>
          <cell r="J9">
            <v>2534.14</v>
          </cell>
          <cell r="K9">
            <v>-0.5548840786726856</v>
          </cell>
        </row>
        <row r="10">
          <cell r="B10">
            <v>7034.990000000002</v>
          </cell>
          <cell r="C10">
            <v>-14.86096830821812</v>
          </cell>
          <cell r="D10">
            <v>36649.3496</v>
          </cell>
          <cell r="E10">
            <v>-3.97906749491122</v>
          </cell>
          <cell r="H10">
            <v>4522.1682</v>
          </cell>
          <cell r="I10">
            <v>-23.549219073838145</v>
          </cell>
          <cell r="J10">
            <v>19031.8308</v>
          </cell>
          <cell r="K10">
            <v>-12.80850068233957</v>
          </cell>
        </row>
        <row r="11">
          <cell r="B11">
            <v>4461.139999999999</v>
          </cell>
          <cell r="C11">
            <v>3.0048487647194406</v>
          </cell>
          <cell r="D11">
            <v>25138.76</v>
          </cell>
          <cell r="E11">
            <v>9.320250205257352</v>
          </cell>
          <cell r="H11">
            <v>1731.02</v>
          </cell>
          <cell r="I11">
            <v>-8.766918244297344</v>
          </cell>
          <cell r="J11">
            <v>7762.66</v>
          </cell>
          <cell r="K11">
            <v>13.803972391468804</v>
          </cell>
        </row>
        <row r="12">
          <cell r="B12">
            <v>5606.042300000005</v>
          </cell>
          <cell r="C12">
            <v>-11.215041027812262</v>
          </cell>
          <cell r="D12">
            <v>38170.3334</v>
          </cell>
          <cell r="E12">
            <v>9.439191146332675</v>
          </cell>
          <cell r="H12">
            <v>2670.6009</v>
          </cell>
          <cell r="I12">
            <v>-3.729470603108382</v>
          </cell>
          <cell r="J12">
            <v>14139.7683</v>
          </cell>
          <cell r="K12">
            <v>20.208062141683357</v>
          </cell>
        </row>
        <row r="13">
          <cell r="B13">
            <v>7133.68</v>
          </cell>
          <cell r="C13">
            <v>-13.328813691114021</v>
          </cell>
          <cell r="D13">
            <v>52274.28</v>
          </cell>
          <cell r="E13">
            <v>8.348044205367302</v>
          </cell>
          <cell r="H13">
            <v>2460</v>
          </cell>
          <cell r="I13">
            <v>-38.61907898676568</v>
          </cell>
          <cell r="J13">
            <v>20644.18</v>
          </cell>
          <cell r="K13">
            <v>9.687703065798786</v>
          </cell>
        </row>
        <row r="14">
          <cell r="B14">
            <v>5628.93</v>
          </cell>
          <cell r="C14">
            <v>-7.299837455679111</v>
          </cell>
          <cell r="D14">
            <v>36566.97</v>
          </cell>
          <cell r="E14">
            <v>1.623667798413294</v>
          </cell>
          <cell r="H14">
            <v>1977.26</v>
          </cell>
          <cell r="I14">
            <v>-26.397409172126274</v>
          </cell>
          <cell r="J14">
            <v>12167.8</v>
          </cell>
          <cell r="K14">
            <v>-10.865464561334122</v>
          </cell>
        </row>
        <row r="15">
          <cell r="B15">
            <v>5881.84</v>
          </cell>
          <cell r="C15">
            <v>-22.691045192400907</v>
          </cell>
          <cell r="D15">
            <v>33857.6665</v>
          </cell>
          <cell r="E15">
            <v>0.728639563557067</v>
          </cell>
          <cell r="H15">
            <v>3739.1822</v>
          </cell>
          <cell r="I15">
            <v>-33.81545337577221</v>
          </cell>
          <cell r="J15">
            <v>18721.3901</v>
          </cell>
          <cell r="K15">
            <v>-0.9952836534165215</v>
          </cell>
        </row>
        <row r="16">
          <cell r="B16">
            <v>961.6200000000008</v>
          </cell>
          <cell r="C16">
            <v>5.990498969435819</v>
          </cell>
          <cell r="D16">
            <v>5512.6</v>
          </cell>
          <cell r="E16">
            <v>6.419000442077262</v>
          </cell>
          <cell r="H16">
            <v>381.05</v>
          </cell>
          <cell r="I16">
            <v>11.532269866822787</v>
          </cell>
          <cell r="J16">
            <v>1819.06</v>
          </cell>
          <cell r="K16">
            <v>12.311919241811495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7">
        <row r="4">
          <cell r="E4">
            <v>4228.05</v>
          </cell>
          <cell r="M4">
            <v>4.307441808829509</v>
          </cell>
        </row>
        <row r="5">
          <cell r="E5">
            <v>4227.3</v>
          </cell>
          <cell r="M5">
            <v>4.315188664579026</v>
          </cell>
        </row>
        <row r="6">
          <cell r="E6">
            <v>0.75</v>
          </cell>
          <cell r="M6">
            <v>-26.47058823529413</v>
          </cell>
        </row>
        <row r="7">
          <cell r="E7">
            <v>223041.07</v>
          </cell>
          <cell r="M7">
            <v>-7.163841921725904</v>
          </cell>
        </row>
        <row r="8">
          <cell r="E8">
            <v>223022.37</v>
          </cell>
          <cell r="M8">
            <v>-7.162915612936175</v>
          </cell>
        </row>
        <row r="9">
          <cell r="E9">
            <v>18.7</v>
          </cell>
          <cell r="M9">
            <v>-17.03637976929903</v>
          </cell>
        </row>
        <row r="10">
          <cell r="E10">
            <v>11511.1321</v>
          </cell>
          <cell r="M10">
            <v>12.481696894395583</v>
          </cell>
        </row>
        <row r="11">
          <cell r="E11">
            <v>7947.97</v>
          </cell>
          <cell r="M11">
            <v>16.97790245525003</v>
          </cell>
        </row>
        <row r="12">
          <cell r="E12">
            <v>3563.1621</v>
          </cell>
          <cell r="M12">
            <v>3.5994956507054923</v>
          </cell>
        </row>
        <row r="13">
          <cell r="E13">
            <v>1540365.7851000002</v>
          </cell>
          <cell r="M13">
            <v>10.823510127263546</v>
          </cell>
        </row>
        <row r="14">
          <cell r="E14">
            <v>1268210.2200000002</v>
          </cell>
          <cell r="M14">
            <v>12.222503734850235</v>
          </cell>
        </row>
        <row r="15">
          <cell r="E15">
            <v>272155.5651</v>
          </cell>
          <cell r="M15">
            <v>4.739097842780964</v>
          </cell>
        </row>
        <row r="16">
          <cell r="E16">
            <v>4537.479600000001</v>
          </cell>
          <cell r="M16">
            <v>4.996859451717484</v>
          </cell>
        </row>
        <row r="17">
          <cell r="E17">
            <v>185633.5</v>
          </cell>
          <cell r="M17">
            <v>85.05796971418886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入境数据处理表"/>
      <sheetName val="入境报表格式"/>
      <sheetName val="分国别情况表格式"/>
      <sheetName val="国内旅游人数和收入测算表"/>
      <sheetName val="国内报表格式"/>
      <sheetName val="总报表格式"/>
      <sheetName val="总人数和旅游总收入表"/>
    </sheetNames>
    <sheetDataSet>
      <sheetData sheetId="1">
        <row r="25">
          <cell r="B25">
            <v>91000</v>
          </cell>
          <cell r="C25">
            <v>-15.684530427692533</v>
          </cell>
          <cell r="F25">
            <v>3984.101859</v>
          </cell>
          <cell r="G25">
            <v>-33.6403961327683</v>
          </cell>
        </row>
      </sheetData>
      <sheetData sheetId="6">
        <row r="13">
          <cell r="B13">
            <v>2083.458218926447</v>
          </cell>
          <cell r="C13">
            <v>17.61998598501848</v>
          </cell>
          <cell r="D13">
            <v>170.39162020519112</v>
          </cell>
          <cell r="E13">
            <v>28.849293619451633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</sheetNames>
    <sheetDataSet>
      <sheetData sheetId="0">
        <row r="6">
          <cell r="C6">
            <v>8165353</v>
          </cell>
          <cell r="E6">
            <v>14.3</v>
          </cell>
        </row>
        <row r="8">
          <cell r="C8">
            <v>3944210</v>
          </cell>
          <cell r="E8">
            <v>35.2</v>
          </cell>
        </row>
        <row r="9">
          <cell r="C9">
            <v>4221143</v>
          </cell>
          <cell r="E9">
            <v>-0.2</v>
          </cell>
        </row>
        <row r="10">
          <cell r="C10">
            <v>3990550</v>
          </cell>
          <cell r="E10">
            <v>9.7</v>
          </cell>
        </row>
        <row r="12">
          <cell r="C12">
            <v>107158</v>
          </cell>
          <cell r="E12">
            <v>263.9</v>
          </cell>
        </row>
        <row r="13">
          <cell r="C13">
            <v>8058195</v>
          </cell>
          <cell r="E13">
            <v>13.2</v>
          </cell>
        </row>
        <row r="15">
          <cell r="C15">
            <v>442048</v>
          </cell>
          <cell r="E15">
            <v>39.5</v>
          </cell>
        </row>
        <row r="16">
          <cell r="C16">
            <v>2921363</v>
          </cell>
          <cell r="E16">
            <v>-5.3</v>
          </cell>
        </row>
        <row r="17">
          <cell r="C17">
            <v>4801942</v>
          </cell>
          <cell r="E17">
            <v>28.2</v>
          </cell>
        </row>
        <row r="19">
          <cell r="C19">
            <v>2751388</v>
          </cell>
          <cell r="E19">
            <v>0.7</v>
          </cell>
        </row>
        <row r="20">
          <cell r="C20">
            <v>1596303</v>
          </cell>
          <cell r="E20">
            <v>-22.7</v>
          </cell>
        </row>
        <row r="21">
          <cell r="C21">
            <v>588489</v>
          </cell>
          <cell r="E21">
            <v>20</v>
          </cell>
        </row>
        <row r="22">
          <cell r="C22">
            <v>774904</v>
          </cell>
          <cell r="E22">
            <v>26.9</v>
          </cell>
        </row>
        <row r="23">
          <cell r="C23">
            <v>2965064</v>
          </cell>
          <cell r="E23">
            <v>100</v>
          </cell>
        </row>
        <row r="24">
          <cell r="C24">
            <v>581464</v>
          </cell>
          <cell r="E24">
            <v>109.4</v>
          </cell>
        </row>
        <row r="25">
          <cell r="C25">
            <v>1329453</v>
          </cell>
          <cell r="E25">
            <v>-22.6</v>
          </cell>
        </row>
        <row r="26">
          <cell r="C26">
            <v>1851411</v>
          </cell>
          <cell r="E26">
            <v>9.4</v>
          </cell>
        </row>
        <row r="27">
          <cell r="C27">
            <v>455772</v>
          </cell>
          <cell r="E27">
            <v>15.5</v>
          </cell>
        </row>
        <row r="29">
          <cell r="C29">
            <v>4352713</v>
          </cell>
          <cell r="E29">
            <v>19.6</v>
          </cell>
        </row>
        <row r="30">
          <cell r="C30">
            <v>1124239</v>
          </cell>
          <cell r="E30">
            <v>38.1</v>
          </cell>
        </row>
        <row r="31">
          <cell r="C31">
            <v>1545634</v>
          </cell>
          <cell r="E31">
            <v>-11.3</v>
          </cell>
        </row>
        <row r="32">
          <cell r="C32">
            <v>1142767</v>
          </cell>
          <cell r="E32">
            <v>20.2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7年5月"/>
    </sheetNames>
    <sheetDataSet>
      <sheetData sheetId="0">
        <row r="8">
          <cell r="G8">
            <v>455772</v>
          </cell>
          <cell r="M8">
            <v>15.48</v>
          </cell>
        </row>
        <row r="9">
          <cell r="G9">
            <v>350908</v>
          </cell>
          <cell r="M9">
            <v>13.13</v>
          </cell>
        </row>
        <row r="10">
          <cell r="G10">
            <v>28110</v>
          </cell>
          <cell r="M10">
            <v>-30.64</v>
          </cell>
        </row>
        <row r="11">
          <cell r="G11">
            <v>1586844</v>
          </cell>
          <cell r="M11">
            <v>33.18</v>
          </cell>
        </row>
        <row r="12">
          <cell r="G12">
            <v>1527197</v>
          </cell>
          <cell r="M12">
            <v>35.37</v>
          </cell>
        </row>
        <row r="13">
          <cell r="G13">
            <v>756966</v>
          </cell>
          <cell r="M13">
            <v>59.79</v>
          </cell>
        </row>
        <row r="14">
          <cell r="G14">
            <v>706386</v>
          </cell>
          <cell r="M14">
            <v>62.97</v>
          </cell>
        </row>
        <row r="15">
          <cell r="G15">
            <v>13551758</v>
          </cell>
          <cell r="M15">
            <v>6.09</v>
          </cell>
        </row>
        <row r="16">
          <cell r="G16">
            <v>10453087</v>
          </cell>
          <cell r="M16">
            <v>6.95</v>
          </cell>
        </row>
        <row r="17">
          <cell r="G17">
            <v>1614960</v>
          </cell>
          <cell r="M17">
            <v>-11.96</v>
          </cell>
        </row>
        <row r="18">
          <cell r="G18">
            <v>1355227</v>
          </cell>
          <cell r="M18">
            <v>-6.43</v>
          </cell>
        </row>
        <row r="19">
          <cell r="G19">
            <v>681363</v>
          </cell>
          <cell r="M19">
            <v>-41.2</v>
          </cell>
        </row>
        <row r="20">
          <cell r="G20">
            <v>597078</v>
          </cell>
          <cell r="M20">
            <v>-38.71</v>
          </cell>
        </row>
        <row r="25">
          <cell r="G25">
            <v>2101604</v>
          </cell>
          <cell r="M25">
            <v>-16.43</v>
          </cell>
        </row>
        <row r="26">
          <cell r="G26">
            <v>1320531</v>
          </cell>
          <cell r="M26">
            <v>-28.7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>
        <row r="5">
          <cell r="B5">
            <v>19595488.033049002</v>
          </cell>
          <cell r="D5">
            <v>8.591932338791976</v>
          </cell>
          <cell r="F5">
            <v>11928942</v>
          </cell>
          <cell r="H5">
            <v>2.9577917608336435</v>
          </cell>
        </row>
        <row r="8">
          <cell r="B8">
            <v>6104434</v>
          </cell>
          <cell r="D8">
            <v>12.262459207984339</v>
          </cell>
          <cell r="F8">
            <v>3427420</v>
          </cell>
          <cell r="H8">
            <v>0.7589953204401926</v>
          </cell>
        </row>
        <row r="9">
          <cell r="B9">
            <v>1303856</v>
          </cell>
          <cell r="D9">
            <v>8.89887238799675</v>
          </cell>
          <cell r="F9">
            <v>872716</v>
          </cell>
          <cell r="H9">
            <v>5.156134778606234</v>
          </cell>
        </row>
        <row r="10">
          <cell r="B10">
            <v>792384</v>
          </cell>
          <cell r="D10">
            <v>14.084312370421562</v>
          </cell>
          <cell r="F10">
            <v>509533</v>
          </cell>
          <cell r="H10">
            <v>9.419566258436788</v>
          </cell>
        </row>
        <row r="11">
          <cell r="B11">
            <v>1156618</v>
          </cell>
          <cell r="D11">
            <v>8.671607518011433</v>
          </cell>
          <cell r="F11">
            <v>776695</v>
          </cell>
          <cell r="H11">
            <v>-0.4665938775091755</v>
          </cell>
        </row>
        <row r="12">
          <cell r="B12">
            <v>609659</v>
          </cell>
          <cell r="D12">
            <v>15.12840220037126</v>
          </cell>
          <cell r="F12">
            <v>397158</v>
          </cell>
          <cell r="H12">
            <v>8.764819130611004</v>
          </cell>
        </row>
        <row r="13">
          <cell r="B13">
            <v>1380588</v>
          </cell>
          <cell r="D13">
            <v>0.49256780905227104</v>
          </cell>
          <cell r="F13">
            <v>732141</v>
          </cell>
          <cell r="H13">
            <v>25.65018311875088</v>
          </cell>
        </row>
        <row r="14">
          <cell r="B14">
            <v>1086610</v>
          </cell>
          <cell r="D14">
            <v>9.001958125015047</v>
          </cell>
          <cell r="F14">
            <v>737240</v>
          </cell>
          <cell r="H14">
            <v>8.135699125662061</v>
          </cell>
        </row>
        <row r="15">
          <cell r="B15">
            <v>220267</v>
          </cell>
          <cell r="D15">
            <v>48.1563441670254</v>
          </cell>
          <cell r="F15">
            <v>136889</v>
          </cell>
          <cell r="H15">
            <v>46.92232561633985</v>
          </cell>
        </row>
        <row r="16">
          <cell r="B16">
            <v>449566</v>
          </cell>
          <cell r="D16">
            <v>10.913302954868984</v>
          </cell>
          <cell r="F16">
            <v>264713</v>
          </cell>
          <cell r="H16">
            <v>4.875874583013083</v>
          </cell>
        </row>
        <row r="17">
          <cell r="B17">
            <v>665985</v>
          </cell>
          <cell r="D17">
            <v>15.144227444362993</v>
          </cell>
          <cell r="F17">
            <v>456678</v>
          </cell>
          <cell r="H17">
            <v>15.295359182416297</v>
          </cell>
        </row>
        <row r="18">
          <cell r="B18">
            <v>1052960</v>
          </cell>
          <cell r="D18">
            <v>-8.642900771836304</v>
          </cell>
          <cell r="F18">
            <v>775824</v>
          </cell>
          <cell r="H18">
            <v>-13.769452122853057</v>
          </cell>
        </row>
        <row r="19">
          <cell r="B19">
            <v>416648</v>
          </cell>
          <cell r="D19">
            <v>10.182073014319904</v>
          </cell>
          <cell r="F19">
            <v>260803</v>
          </cell>
          <cell r="H19">
            <v>5.371969277636592</v>
          </cell>
        </row>
        <row r="20">
          <cell r="B20">
            <v>588317</v>
          </cell>
          <cell r="D20">
            <v>8.81359067074806</v>
          </cell>
          <cell r="F20">
            <v>370689</v>
          </cell>
          <cell r="H20">
            <v>1.8787807163882115</v>
          </cell>
        </row>
        <row r="21">
          <cell r="B21">
            <v>398163</v>
          </cell>
          <cell r="D21">
            <v>33.40447559664012</v>
          </cell>
          <cell r="F21">
            <v>205237</v>
          </cell>
          <cell r="H21">
            <v>28.473061201494826</v>
          </cell>
        </row>
      </sheetData>
      <sheetData sheetId="1">
        <row r="3">
          <cell r="B3">
            <v>1380588</v>
          </cell>
          <cell r="C3">
            <v>0.4930067003199099</v>
          </cell>
          <cell r="D3">
            <v>732141</v>
          </cell>
          <cell r="E3">
            <v>25.650183118750874</v>
          </cell>
        </row>
        <row r="7">
          <cell r="B7">
            <v>10369</v>
          </cell>
          <cell r="C7">
            <v>1.0623781676413273</v>
          </cell>
          <cell r="D7">
            <v>9262</v>
          </cell>
          <cell r="E7">
            <v>46.157487770238305</v>
          </cell>
        </row>
        <row r="8">
          <cell r="B8">
            <v>165594</v>
          </cell>
          <cell r="C8">
            <v>12.294526121629687</v>
          </cell>
          <cell r="D8">
            <v>73547</v>
          </cell>
          <cell r="E8">
            <v>45.197717805460684</v>
          </cell>
        </row>
        <row r="9">
          <cell r="B9">
            <v>33099</v>
          </cell>
          <cell r="C9">
            <v>18.92425984478298</v>
          </cell>
          <cell r="D9">
            <v>13952</v>
          </cell>
          <cell r="E9">
            <v>18.28740991945739</v>
          </cell>
        </row>
        <row r="10">
          <cell r="B10">
            <v>28914</v>
          </cell>
          <cell r="C10">
            <v>16.89508793208006</v>
          </cell>
          <cell r="D10">
            <v>11249</v>
          </cell>
          <cell r="E10">
            <v>3.8880679719246416</v>
          </cell>
        </row>
        <row r="11">
          <cell r="B11">
            <v>104452</v>
          </cell>
          <cell r="C11">
            <v>13.299562864053982</v>
          </cell>
          <cell r="D11">
            <v>42732</v>
          </cell>
          <cell r="E11">
            <v>4.011293934378358</v>
          </cell>
        </row>
        <row r="12">
          <cell r="B12">
            <v>53714</v>
          </cell>
          <cell r="C12">
            <v>11.790047659680752</v>
          </cell>
          <cell r="D12">
            <v>31829</v>
          </cell>
          <cell r="E12">
            <v>52.051784264080624</v>
          </cell>
        </row>
        <row r="13">
          <cell r="B13">
            <v>16835</v>
          </cell>
          <cell r="C13">
            <v>9.989546583039328</v>
          </cell>
          <cell r="D13">
            <v>13337</v>
          </cell>
          <cell r="E13">
            <v>17.807614168359677</v>
          </cell>
        </row>
        <row r="15">
          <cell r="B15">
            <v>82862</v>
          </cell>
          <cell r="C15">
            <v>16.20458019549274</v>
          </cell>
          <cell r="D15">
            <v>51329</v>
          </cell>
          <cell r="E15">
            <v>-4.9902822767237325</v>
          </cell>
        </row>
        <row r="16">
          <cell r="B16">
            <v>66784</v>
          </cell>
          <cell r="C16">
            <v>13.393099701168154</v>
          </cell>
          <cell r="D16">
            <v>42328</v>
          </cell>
          <cell r="E16">
            <v>7.051087506322702</v>
          </cell>
        </row>
        <row r="17">
          <cell r="B17">
            <v>60109</v>
          </cell>
          <cell r="C17">
            <v>14.718399908391703</v>
          </cell>
          <cell r="D17">
            <v>41716</v>
          </cell>
          <cell r="E17">
            <v>8.491326623494828</v>
          </cell>
        </row>
        <row r="18">
          <cell r="B18">
            <v>47115</v>
          </cell>
          <cell r="C18">
            <v>15.04932604024222</v>
          </cell>
          <cell r="D18">
            <v>33661</v>
          </cell>
          <cell r="E18">
            <v>23.27327327327326</v>
          </cell>
        </row>
        <row r="19">
          <cell r="B19">
            <v>41653</v>
          </cell>
          <cell r="C19">
            <v>18.0038529095133</v>
          </cell>
          <cell r="D19">
            <v>30826</v>
          </cell>
          <cell r="E19">
            <v>27.951187116055138</v>
          </cell>
        </row>
        <row r="20">
          <cell r="B20">
            <v>51606</v>
          </cell>
          <cell r="C20">
            <v>18.93797967226716</v>
          </cell>
          <cell r="D20">
            <v>39910</v>
          </cell>
          <cell r="E20">
            <v>26.569833819611816</v>
          </cell>
        </row>
      </sheetData>
      <sheetData sheetId="2">
        <row r="6">
          <cell r="B6">
            <v>215267</v>
          </cell>
          <cell r="C6">
            <v>1380588</v>
          </cell>
          <cell r="E6">
            <v>0.49300670031991206</v>
          </cell>
        </row>
        <row r="7">
          <cell r="B7">
            <v>153198</v>
          </cell>
          <cell r="C7">
            <v>955606</v>
          </cell>
          <cell r="E7">
            <v>-13.033435867567025</v>
          </cell>
        </row>
        <row r="8">
          <cell r="B8">
            <v>62069</v>
          </cell>
          <cell r="C8">
            <v>424982</v>
          </cell>
          <cell r="E8">
            <v>54.541718940344374</v>
          </cell>
        </row>
        <row r="9">
          <cell r="B9">
            <v>115469</v>
          </cell>
          <cell r="C9">
            <v>732141</v>
          </cell>
          <cell r="E9">
            <v>25.65018311875088</v>
          </cell>
        </row>
        <row r="10">
          <cell r="B10">
            <v>54229</v>
          </cell>
          <cell r="C10">
            <v>313123</v>
          </cell>
          <cell r="E10">
            <v>-0.7112371022875008</v>
          </cell>
        </row>
        <row r="11">
          <cell r="B11">
            <v>88472</v>
          </cell>
          <cell r="C11">
            <v>585283</v>
          </cell>
          <cell r="E11">
            <v>-18.43052595930188</v>
          </cell>
        </row>
        <row r="12">
          <cell r="B12">
            <v>310622</v>
          </cell>
          <cell r="C12">
            <v>1788992</v>
          </cell>
          <cell r="E12">
            <v>33.80022766333947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23755819.028624</v>
          </cell>
          <cell r="D6">
            <v>21783519.716142</v>
          </cell>
          <cell r="F6">
            <v>20.68624784294539</v>
          </cell>
        </row>
        <row r="7">
          <cell r="C7">
            <v>5842250.518308</v>
          </cell>
          <cell r="D7">
            <v>4841670.893515</v>
          </cell>
          <cell r="F7">
            <v>42.089741595362185</v>
          </cell>
        </row>
        <row r="8">
          <cell r="C8">
            <v>4172258.190313</v>
          </cell>
          <cell r="D8">
            <v>4261636.037767</v>
          </cell>
          <cell r="F8">
            <v>19.919212499191442</v>
          </cell>
        </row>
        <row r="9">
          <cell r="C9">
            <v>32352.71066</v>
          </cell>
          <cell r="D9">
            <v>29115.222113</v>
          </cell>
          <cell r="F9">
            <v>23.781614478335577</v>
          </cell>
        </row>
        <row r="10">
          <cell r="C10">
            <v>13700978.356635</v>
          </cell>
          <cell r="D10">
            <v>12642259.449468</v>
          </cell>
          <cell r="F10">
            <v>13.61612329825359</v>
          </cell>
        </row>
        <row r="11">
          <cell r="C11">
            <v>11482413.471251</v>
          </cell>
          <cell r="D11">
            <v>10240069.538613</v>
          </cell>
          <cell r="F11">
            <v>17.232179729513074</v>
          </cell>
        </row>
        <row r="12">
          <cell r="C12">
            <v>3278111.246778</v>
          </cell>
          <cell r="D12">
            <v>3320049.73312</v>
          </cell>
          <cell r="F12">
            <v>-10.218769595263977</v>
          </cell>
        </row>
        <row r="13">
          <cell r="C13">
            <v>8099740.535792</v>
          </cell>
          <cell r="D13">
            <v>6763542.805562</v>
          </cell>
          <cell r="F13">
            <v>34.63432563951463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4851503.8</v>
          </cell>
          <cell r="C5">
            <v>11.452965794062877</v>
          </cell>
        </row>
        <row r="6">
          <cell r="B6">
            <v>1682937.8758974252</v>
          </cell>
          <cell r="C6">
            <v>11.650000000000006</v>
          </cell>
        </row>
        <row r="7">
          <cell r="B7">
            <v>97229</v>
          </cell>
          <cell r="C7">
            <v>11.600000000000009</v>
          </cell>
        </row>
        <row r="8">
          <cell r="B8">
            <v>110376.9</v>
          </cell>
          <cell r="C8">
            <v>11.450000000000003</v>
          </cell>
        </row>
        <row r="9">
          <cell r="B9">
            <v>402682.1</v>
          </cell>
          <cell r="C9">
            <v>11.5</v>
          </cell>
        </row>
        <row r="10">
          <cell r="B10">
            <v>406209.4</v>
          </cell>
          <cell r="C10">
            <v>11.4</v>
          </cell>
        </row>
        <row r="11">
          <cell r="B11">
            <v>409706.9676002596</v>
          </cell>
          <cell r="C11">
            <v>11.450000000000003</v>
          </cell>
        </row>
        <row r="12">
          <cell r="B12">
            <v>409757.8</v>
          </cell>
          <cell r="C12">
            <v>11.600000000000009</v>
          </cell>
        </row>
        <row r="13">
          <cell r="B13">
            <v>365934.48586454033</v>
          </cell>
          <cell r="C13">
            <v>11.349999999999994</v>
          </cell>
        </row>
        <row r="14">
          <cell r="B14">
            <v>288124.0842435329</v>
          </cell>
          <cell r="C14">
            <v>11.3</v>
          </cell>
        </row>
        <row r="15">
          <cell r="B15">
            <v>462618.77338709234</v>
          </cell>
          <cell r="C15">
            <v>11.25</v>
          </cell>
        </row>
        <row r="16">
          <cell r="B16">
            <v>83741.934668986</v>
          </cell>
          <cell r="C16">
            <v>11.25</v>
          </cell>
        </row>
        <row r="17">
          <cell r="B17">
            <v>38101.2</v>
          </cell>
          <cell r="C17">
            <v>11.1</v>
          </cell>
        </row>
        <row r="18">
          <cell r="B18">
            <v>94083.3</v>
          </cell>
          <cell r="C18">
            <v>11.6</v>
          </cell>
        </row>
        <row r="21">
          <cell r="B21">
            <v>4851504</v>
          </cell>
          <cell r="D21">
            <v>11.452970352606329</v>
          </cell>
        </row>
        <row r="23">
          <cell r="B23">
            <v>4236515</v>
          </cell>
          <cell r="D23">
            <v>11.4</v>
          </cell>
        </row>
        <row r="24">
          <cell r="B24">
            <v>614989</v>
          </cell>
          <cell r="D24">
            <v>12.0308848847326</v>
          </cell>
        </row>
        <row r="26">
          <cell r="B26">
            <v>4295025</v>
          </cell>
          <cell r="D26">
            <v>11.4</v>
          </cell>
        </row>
        <row r="27">
          <cell r="B27">
            <v>556479</v>
          </cell>
          <cell r="D27">
            <v>12.2</v>
          </cell>
        </row>
        <row r="31">
          <cell r="B31">
            <v>1519061.7</v>
          </cell>
          <cell r="C31">
            <v>13.8</v>
          </cell>
        </row>
        <row r="33">
          <cell r="B33">
            <v>188751.5</v>
          </cell>
          <cell r="C33">
            <v>19.8</v>
          </cell>
        </row>
        <row r="34">
          <cell r="B34">
            <v>18203.8</v>
          </cell>
          <cell r="C34">
            <v>16</v>
          </cell>
        </row>
        <row r="35">
          <cell r="B35">
            <v>22437.8</v>
          </cell>
          <cell r="C35">
            <v>21.9</v>
          </cell>
        </row>
        <row r="36">
          <cell r="B36">
            <v>194317.2</v>
          </cell>
          <cell r="C36">
            <v>15.8</v>
          </cell>
        </row>
        <row r="37">
          <cell r="B37">
            <v>16382.7</v>
          </cell>
          <cell r="C37">
            <v>12.8</v>
          </cell>
        </row>
        <row r="38">
          <cell r="B38">
            <v>20378.3</v>
          </cell>
          <cell r="C38">
            <v>36.3</v>
          </cell>
        </row>
        <row r="39">
          <cell r="B39">
            <v>65555</v>
          </cell>
          <cell r="C39">
            <v>14</v>
          </cell>
        </row>
        <row r="40">
          <cell r="B40">
            <v>29300.4</v>
          </cell>
          <cell r="C40">
            <v>16.4</v>
          </cell>
        </row>
        <row r="41">
          <cell r="B41">
            <v>3744.3</v>
          </cell>
          <cell r="C41">
            <v>26.7</v>
          </cell>
        </row>
        <row r="42">
          <cell r="B42">
            <v>2714</v>
          </cell>
          <cell r="C42">
            <v>1.7</v>
          </cell>
        </row>
        <row r="43">
          <cell r="B43">
            <v>96</v>
          </cell>
          <cell r="C43">
            <v>-1.7</v>
          </cell>
        </row>
        <row r="44">
          <cell r="B44">
            <v>94506.3</v>
          </cell>
          <cell r="C44">
            <v>17.7</v>
          </cell>
        </row>
        <row r="45">
          <cell r="B45">
            <v>48869.9</v>
          </cell>
          <cell r="C45">
            <v>15.1</v>
          </cell>
        </row>
        <row r="46">
          <cell r="B46">
            <v>28940</v>
          </cell>
          <cell r="C46">
            <v>19.8</v>
          </cell>
        </row>
        <row r="47">
          <cell r="B47">
            <v>760.3</v>
          </cell>
          <cell r="C47">
            <v>-5.9</v>
          </cell>
        </row>
        <row r="48">
          <cell r="B48">
            <v>12414.8</v>
          </cell>
          <cell r="C48">
            <v>14.3</v>
          </cell>
        </row>
        <row r="49">
          <cell r="B49">
            <v>9910.9</v>
          </cell>
          <cell r="C49">
            <v>7.8</v>
          </cell>
        </row>
        <row r="50">
          <cell r="B50">
            <v>266331.1</v>
          </cell>
          <cell r="C50">
            <v>11.5</v>
          </cell>
        </row>
        <row r="51">
          <cell r="B51">
            <v>55842.2</v>
          </cell>
          <cell r="C51">
            <v>14.5</v>
          </cell>
        </row>
        <row r="52">
          <cell r="B52">
            <v>25385.8</v>
          </cell>
          <cell r="C52">
            <v>40.6</v>
          </cell>
        </row>
        <row r="53">
          <cell r="B53">
            <v>370159.7</v>
          </cell>
          <cell r="C53">
            <v>6.3</v>
          </cell>
        </row>
        <row r="54">
          <cell r="B54">
            <v>11465.6</v>
          </cell>
          <cell r="C54">
            <v>19.2</v>
          </cell>
        </row>
        <row r="55">
          <cell r="B55">
            <v>32594.1</v>
          </cell>
          <cell r="C55">
            <v>24.1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3" sqref="B13"/>
    </sheetView>
  </sheetViews>
  <sheetFormatPr defaultColWidth="9.140625" defaultRowHeight="14.25"/>
  <cols>
    <col min="1" max="1" width="45.421875" style="0" customWidth="1"/>
    <col min="2" max="2" width="20.00390625" style="0" customWidth="1"/>
    <col min="3" max="3" width="11.57421875" style="0" customWidth="1"/>
    <col min="4" max="4" width="7.8515625" style="11" customWidth="1"/>
  </cols>
  <sheetData>
    <row r="1" spans="1:4" ht="25.5">
      <c r="A1" s="305" t="s">
        <v>99</v>
      </c>
      <c r="B1" s="305"/>
      <c r="C1" s="59"/>
      <c r="D1" s="59"/>
    </row>
    <row r="2" spans="1:4" ht="14.25">
      <c r="A2" s="3"/>
      <c r="B2" s="3"/>
      <c r="D2"/>
    </row>
    <row r="3" ht="14.25">
      <c r="B3" s="167" t="s">
        <v>66</v>
      </c>
    </row>
    <row r="4" spans="1:2" ht="24" customHeight="1">
      <c r="A4" s="248" t="s">
        <v>241</v>
      </c>
      <c r="B4" s="133" t="s">
        <v>150</v>
      </c>
    </row>
    <row r="5" spans="1:2" ht="24" customHeight="1">
      <c r="A5" s="269" t="s">
        <v>247</v>
      </c>
      <c r="B5" s="137">
        <f>ROUND('[1]Sheet1'!G20,1)</f>
        <v>6.7</v>
      </c>
    </row>
    <row r="6" spans="1:2" ht="24" customHeight="1">
      <c r="A6" s="184" t="s">
        <v>248</v>
      </c>
      <c r="B6" s="80">
        <f>ROUND('[1]Sheet1'!G21,1)</f>
        <v>12.7</v>
      </c>
    </row>
    <row r="7" spans="1:2" ht="24" customHeight="1">
      <c r="A7" s="184" t="s">
        <v>269</v>
      </c>
      <c r="B7" s="80">
        <f>ROUND('[1]Sheet1'!G22,1)</f>
        <v>-0.4</v>
      </c>
    </row>
    <row r="8" spans="1:2" ht="24" customHeight="1">
      <c r="A8" s="184" t="s">
        <v>249</v>
      </c>
      <c r="B8" s="80">
        <f>ROUND('[1]Sheet1'!G23,1)</f>
        <v>12.8</v>
      </c>
    </row>
    <row r="9" spans="1:2" ht="24" customHeight="1">
      <c r="A9" s="184" t="s">
        <v>270</v>
      </c>
      <c r="B9" s="80">
        <f>ROUND('[1]Sheet1'!G24,1)</f>
        <v>7.1</v>
      </c>
    </row>
    <row r="10" spans="1:2" ht="24" customHeight="1">
      <c r="A10" s="184" t="s">
        <v>271</v>
      </c>
      <c r="B10" s="80">
        <f>ROUND('[1]Sheet1'!G25,1)</f>
        <v>8.1</v>
      </c>
    </row>
    <row r="11" spans="1:2" ht="24" customHeight="1">
      <c r="A11" s="184" t="s">
        <v>272</v>
      </c>
      <c r="B11" s="80">
        <f>ROUND('[1]Sheet1'!G26,1)</f>
        <v>-1.1</v>
      </c>
    </row>
    <row r="12" spans="1:2" ht="24" customHeight="1">
      <c r="A12" s="184" t="s">
        <v>273</v>
      </c>
      <c r="B12" s="80">
        <f>ROUND('[1]Sheet1'!G27,1)</f>
        <v>1.1</v>
      </c>
    </row>
    <row r="13" spans="1:2" ht="24" customHeight="1">
      <c r="A13" s="184" t="s">
        <v>274</v>
      </c>
      <c r="B13" s="80">
        <f>ROUND('[1]Sheet1'!G28,1)</f>
        <v>10.8</v>
      </c>
    </row>
    <row r="14" spans="1:2" ht="24" customHeight="1">
      <c r="A14" s="184" t="s">
        <v>250</v>
      </c>
      <c r="B14" s="80">
        <f>ROUND('[1]Sheet1'!G29,1)</f>
        <v>-12.9</v>
      </c>
    </row>
    <row r="15" spans="1:2" ht="24" customHeight="1">
      <c r="A15" s="184" t="s">
        <v>275</v>
      </c>
      <c r="B15" s="80">
        <f>ROUND('[1]Sheet1'!G30,1)</f>
        <v>11.1</v>
      </c>
    </row>
    <row r="16" spans="1:2" ht="24" customHeight="1">
      <c r="A16" s="184" t="s">
        <v>251</v>
      </c>
      <c r="B16" s="80">
        <f>ROUND('[1]Sheet1'!G31,1)</f>
        <v>-19.3</v>
      </c>
    </row>
    <row r="17" spans="1:2" ht="24" customHeight="1">
      <c r="A17" s="184" t="s">
        <v>276</v>
      </c>
      <c r="B17" s="80">
        <f>ROUND('[1]Sheet1'!G32,1)</f>
        <v>10.4</v>
      </c>
    </row>
    <row r="18" spans="1:2" ht="24" customHeight="1">
      <c r="A18" s="184" t="s">
        <v>252</v>
      </c>
      <c r="B18" s="80">
        <f>ROUND('[1]Sheet1'!G33,1)</f>
        <v>11.5</v>
      </c>
    </row>
    <row r="19" spans="1:2" ht="24" customHeight="1">
      <c r="A19" s="157" t="s">
        <v>253</v>
      </c>
      <c r="B19" s="81">
        <f>ROUND('[1]Sheet1'!G34,1)</f>
        <v>8.8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8" sqref="I8"/>
    </sheetView>
  </sheetViews>
  <sheetFormatPr defaultColWidth="9.140625" defaultRowHeight="14.25"/>
  <cols>
    <col min="1" max="1" width="33.140625" style="0" customWidth="1"/>
    <col min="2" max="2" width="14.57421875" style="0" customWidth="1"/>
    <col min="3" max="3" width="12.8515625" style="0" customWidth="1"/>
    <col min="4" max="4" width="10.8515625" style="0" customWidth="1"/>
    <col min="5" max="5" width="10.00390625" style="11" bestFit="1" customWidth="1"/>
  </cols>
  <sheetData>
    <row r="1" spans="1:5" ht="25.5">
      <c r="A1" s="327" t="s">
        <v>127</v>
      </c>
      <c r="B1" s="327"/>
      <c r="C1" s="327"/>
      <c r="D1" s="60"/>
      <c r="E1" s="60"/>
    </row>
    <row r="2" spans="1:5" ht="11.25" customHeight="1">
      <c r="A2" s="4"/>
      <c r="B2" s="4"/>
      <c r="C2" s="4"/>
      <c r="D2" s="4"/>
      <c r="E2" s="12"/>
    </row>
    <row r="3" spans="1:5" ht="27.75" customHeight="1">
      <c r="A3" s="161"/>
      <c r="B3" s="326" t="s">
        <v>235</v>
      </c>
      <c r="C3" s="326"/>
      <c r="E3"/>
    </row>
    <row r="4" spans="1:5" ht="32.25" customHeight="1">
      <c r="A4" s="252" t="s">
        <v>245</v>
      </c>
      <c r="B4" s="189" t="s">
        <v>153</v>
      </c>
      <c r="C4" s="213" t="s">
        <v>151</v>
      </c>
      <c r="E4"/>
    </row>
    <row r="5" spans="1:3" s="2" customFormat="1" ht="22.5" customHeight="1">
      <c r="A5" s="210" t="s">
        <v>128</v>
      </c>
      <c r="B5" s="91">
        <f>'[13]按月'!$F$6/10000</f>
        <v>43.42174</v>
      </c>
      <c r="C5" s="275">
        <f>ROUND('[13]按月'!G6,1)</f>
        <v>257.6</v>
      </c>
    </row>
    <row r="6" spans="1:4" s="2" customFormat="1" ht="22.5" customHeight="1">
      <c r="A6" s="211" t="s">
        <v>236</v>
      </c>
      <c r="B6" s="96">
        <f>'[13]按月'!$L$6/10000</f>
        <v>31.13550256</v>
      </c>
      <c r="C6" s="268">
        <f>ROUND('[13]按月'!$M$6,1)</f>
        <v>556</v>
      </c>
      <c r="D6" s="276"/>
    </row>
    <row r="7" spans="1:3" s="2" customFormat="1" ht="22.5" customHeight="1">
      <c r="A7" s="211" t="s">
        <v>237</v>
      </c>
      <c r="B7" s="96">
        <f>'[13]按月'!R$6/10000</f>
        <v>12.28623744</v>
      </c>
      <c r="C7" s="268">
        <f>ROUND('[13]按月'!S$6,1)</f>
        <v>66.1</v>
      </c>
    </row>
    <row r="8" spans="1:3" s="2" customFormat="1" ht="22.5" customHeight="1">
      <c r="A8" s="261" t="s">
        <v>279</v>
      </c>
      <c r="B8" s="96"/>
      <c r="C8" s="99"/>
    </row>
    <row r="9" spans="1:3" s="2" customFormat="1" ht="22.5" customHeight="1">
      <c r="A9" s="261" t="s">
        <v>280</v>
      </c>
      <c r="B9" s="96">
        <f>'[13]运输方式'!G8/10000</f>
        <v>40.029970559999995</v>
      </c>
      <c r="C9" s="268">
        <f>ROUND('[13]运输方式'!H8,1)</f>
        <v>248.8</v>
      </c>
    </row>
    <row r="10" spans="1:3" s="2" customFormat="1" ht="22.5" customHeight="1">
      <c r="A10" s="261" t="s">
        <v>281</v>
      </c>
      <c r="B10" s="96">
        <f>'[13]运输方式'!G9/10000</f>
        <v>0.17560102</v>
      </c>
      <c r="C10" s="268">
        <f>ROUND('[13]运输方式'!H9,1)</f>
        <v>133.7</v>
      </c>
    </row>
    <row r="11" spans="1:3" s="2" customFormat="1" ht="22.5" customHeight="1">
      <c r="A11" s="261" t="s">
        <v>282</v>
      </c>
      <c r="B11" s="96">
        <f>'[13]运输方式'!G10/10000</f>
        <v>0.7177785299999999</v>
      </c>
      <c r="C11" s="268">
        <f>ROUND('[13]运输方式'!H10,1)</f>
        <v>203.6</v>
      </c>
    </row>
    <row r="12" spans="1:3" s="2" customFormat="1" ht="22.5" customHeight="1">
      <c r="A12" s="261" t="s">
        <v>283</v>
      </c>
      <c r="B12" s="96">
        <f>'[13]运输方式'!G11/10000</f>
        <v>2.49838298</v>
      </c>
      <c r="C12" s="268">
        <f>ROUND('[13]运输方式'!H11,1)</f>
        <v>604</v>
      </c>
    </row>
    <row r="13" spans="1:3" s="2" customFormat="1" ht="22.5" customHeight="1">
      <c r="A13" s="211" t="s">
        <v>129</v>
      </c>
      <c r="B13" s="98"/>
      <c r="C13" s="99"/>
    </row>
    <row r="14" spans="1:6" ht="22.5" customHeight="1">
      <c r="A14" s="211" t="s">
        <v>130</v>
      </c>
      <c r="B14" s="98">
        <f>'[13]贸易方式'!G8/10000</f>
        <v>41.33507831</v>
      </c>
      <c r="C14" s="99">
        <f>ROUND('[13]贸易方式'!H8,1)</f>
        <v>308.2</v>
      </c>
      <c r="D14" s="5"/>
      <c r="E14" s="2"/>
      <c r="F14" s="2"/>
    </row>
    <row r="15" spans="1:6" ht="22.5" customHeight="1">
      <c r="A15" s="211" t="s">
        <v>131</v>
      </c>
      <c r="B15" s="98">
        <f>'[13]贸易方式'!G9/10000</f>
        <v>0.12175225</v>
      </c>
      <c r="C15" s="99">
        <f>ROUND('[13]贸易方式'!H9,1)</f>
        <v>17.9</v>
      </c>
      <c r="E15" s="2"/>
      <c r="F15" s="2"/>
    </row>
    <row r="16" spans="1:6" ht="22.5" customHeight="1">
      <c r="A16" s="211" t="s">
        <v>132</v>
      </c>
      <c r="B16" s="98">
        <f>'[13]贸易方式'!G10/10000</f>
        <v>1.96311767</v>
      </c>
      <c r="C16" s="99">
        <f>ROUND('[13]贸易方式'!H10,1)</f>
        <v>2.5</v>
      </c>
      <c r="E16" s="2"/>
      <c r="F16" s="2"/>
    </row>
    <row r="17" spans="1:6" ht="22.5" customHeight="1">
      <c r="A17" s="277" t="s">
        <v>289</v>
      </c>
      <c r="B17" s="278">
        <f>'[13]贸易方式'!G11/10000</f>
        <v>0.0016479399999999999</v>
      </c>
      <c r="C17" s="279" t="e">
        <f>ROUND('[13]贸易方式'!H11,1)</f>
        <v>#VALUE!</v>
      </c>
      <c r="E17" s="2"/>
      <c r="F17" s="2"/>
    </row>
    <row r="18" spans="1:5" ht="22.5" customHeight="1">
      <c r="A18" s="212" t="s">
        <v>133</v>
      </c>
      <c r="B18" s="280">
        <f>'[13]贸易方式'!G12/10000</f>
        <v>0.00014382999999999998</v>
      </c>
      <c r="C18" s="281" t="e">
        <f>ROUND('[13]贸易方式'!H12,1)</f>
        <v>#VALUE!</v>
      </c>
      <c r="E18" s="2"/>
    </row>
    <row r="19" spans="1:5" ht="18.75">
      <c r="A19" s="161" t="s">
        <v>134</v>
      </c>
      <c r="B19" s="161"/>
      <c r="C19" s="161"/>
      <c r="E19"/>
    </row>
    <row r="20" ht="14.25">
      <c r="E20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B18" sqref="B18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328" t="s">
        <v>214</v>
      </c>
      <c r="B1" s="329"/>
      <c r="C1" s="329"/>
      <c r="D1" s="329"/>
    </row>
    <row r="2" spans="1:4" ht="15">
      <c r="A2" s="22"/>
      <c r="B2" s="22"/>
      <c r="C2" s="22"/>
      <c r="D2" s="23"/>
    </row>
    <row r="3" spans="1:4" ht="18.75">
      <c r="A3" s="161"/>
      <c r="B3" s="161"/>
      <c r="C3" s="161"/>
      <c r="D3" s="222" t="s">
        <v>162</v>
      </c>
    </row>
    <row r="4" spans="1:4" ht="26.25" customHeight="1">
      <c r="A4" s="252" t="s">
        <v>246</v>
      </c>
      <c r="B4" s="189" t="s">
        <v>208</v>
      </c>
      <c r="C4" s="189" t="s">
        <v>209</v>
      </c>
      <c r="D4" s="213" t="s">
        <v>161</v>
      </c>
    </row>
    <row r="5" spans="1:8" s="7" customFormat="1" ht="26.25" customHeight="1">
      <c r="A5" s="214" t="s">
        <v>84</v>
      </c>
      <c r="B5" s="226">
        <f>'[7]Sheet2'!B6/10000</f>
        <v>21.5267</v>
      </c>
      <c r="C5" s="226">
        <f>'[7]Sheet2'!C6/10000</f>
        <v>138.0588</v>
      </c>
      <c r="D5" s="227">
        <f>ROUND('[7]Sheet2'!$E6,1)</f>
        <v>0.5</v>
      </c>
      <c r="E5" s="10"/>
      <c r="F5" s="10"/>
      <c r="G5" s="10"/>
      <c r="H5" s="10"/>
    </row>
    <row r="6" spans="1:8" ht="26.25" customHeight="1">
      <c r="A6" s="215" t="s">
        <v>81</v>
      </c>
      <c r="B6" s="228">
        <f>'[7]Sheet2'!B7/10000</f>
        <v>15.3198</v>
      </c>
      <c r="C6" s="228">
        <f>'[7]Sheet2'!C7/10000</f>
        <v>95.5606</v>
      </c>
      <c r="D6" s="229">
        <f>ROUND('[7]Sheet2'!$E7,1)</f>
        <v>-13</v>
      </c>
      <c r="E6" s="10"/>
      <c r="F6" s="10"/>
      <c r="G6" s="10"/>
      <c r="H6" s="10"/>
    </row>
    <row r="7" spans="1:8" ht="26.25" customHeight="1">
      <c r="A7" s="215" t="s">
        <v>82</v>
      </c>
      <c r="B7" s="228">
        <f>'[7]Sheet2'!B8/10000</f>
        <v>6.2069</v>
      </c>
      <c r="C7" s="228">
        <f>'[7]Sheet2'!C8/10000</f>
        <v>42.4982</v>
      </c>
      <c r="D7" s="229">
        <f>ROUND('[7]Sheet2'!$E8,1)</f>
        <v>54.5</v>
      </c>
      <c r="E7" s="10"/>
      <c r="F7" s="10"/>
      <c r="G7" s="10"/>
      <c r="H7" s="10"/>
    </row>
    <row r="8" spans="1:8" ht="26.25" customHeight="1">
      <c r="A8" s="215" t="s">
        <v>85</v>
      </c>
      <c r="B8" s="228">
        <f>'[7]Sheet2'!B9/10000</f>
        <v>11.5469</v>
      </c>
      <c r="C8" s="228">
        <f>'[7]Sheet2'!C9/10000</f>
        <v>73.2141</v>
      </c>
      <c r="D8" s="229">
        <f>ROUND('[7]Sheet2'!$E9,1)</f>
        <v>25.7</v>
      </c>
      <c r="E8" s="10"/>
      <c r="F8" s="10"/>
      <c r="G8" s="10"/>
      <c r="H8" s="10"/>
    </row>
    <row r="9" spans="1:8" ht="26.25" customHeight="1">
      <c r="A9" s="215" t="s">
        <v>81</v>
      </c>
      <c r="B9" s="228">
        <f>'[7]Sheet2'!B10/10000</f>
        <v>5.4229</v>
      </c>
      <c r="C9" s="228">
        <f>'[7]Sheet2'!C10/10000</f>
        <v>31.3123</v>
      </c>
      <c r="D9" s="229">
        <f>ROUND('[7]Sheet2'!$E10,1)</f>
        <v>-0.7</v>
      </c>
      <c r="E9" s="10"/>
      <c r="F9" s="10"/>
      <c r="G9" s="10"/>
      <c r="H9" s="10"/>
    </row>
    <row r="10" spans="1:8" ht="26.25" customHeight="1">
      <c r="A10" s="216" t="s">
        <v>238</v>
      </c>
      <c r="B10" s="228">
        <f>'[7]Sheet2'!B11/10000</f>
        <v>8.8472</v>
      </c>
      <c r="C10" s="228">
        <f>'[7]Sheet2'!C11/10000</f>
        <v>58.5283</v>
      </c>
      <c r="D10" s="229">
        <f>ROUND('[7]Sheet2'!$E11,1)</f>
        <v>-18.4</v>
      </c>
      <c r="E10" s="10"/>
      <c r="F10" s="10"/>
      <c r="G10" s="10"/>
      <c r="H10" s="10"/>
    </row>
    <row r="11" spans="1:8" s="7" customFormat="1" ht="26.25" customHeight="1">
      <c r="A11" s="217" t="s">
        <v>86</v>
      </c>
      <c r="B11" s="228">
        <f>'[7]Sheet2'!B12/10000</f>
        <v>31.0622</v>
      </c>
      <c r="C11" s="228">
        <f>'[7]Sheet2'!C12/10000</f>
        <v>178.8992</v>
      </c>
      <c r="D11" s="229">
        <f>ROUND('[7]Sheet2'!$E12,1)</f>
        <v>33.8</v>
      </c>
      <c r="E11" s="10"/>
      <c r="F11" s="10"/>
      <c r="G11" s="10"/>
      <c r="H11" s="10"/>
    </row>
    <row r="12" spans="1:4" ht="26.25" customHeight="1">
      <c r="A12" s="189" t="s">
        <v>16</v>
      </c>
      <c r="B12" s="223" t="s">
        <v>30</v>
      </c>
      <c r="C12" s="224" t="s">
        <v>31</v>
      </c>
      <c r="D12" s="225" t="s">
        <v>213</v>
      </c>
    </row>
    <row r="13" spans="1:4" ht="26.25" customHeight="1">
      <c r="A13" s="218" t="s">
        <v>256</v>
      </c>
      <c r="B13" s="230">
        <f>'[8]Sheet1'!C6/10000</f>
        <v>2375.5819028623996</v>
      </c>
      <c r="C13" s="230">
        <f>'[8]Sheet1'!D6/10000</f>
        <v>2178.3519716142</v>
      </c>
      <c r="D13" s="293">
        <f>ROUND('[8]Sheet1'!F6,1)</f>
        <v>20.7</v>
      </c>
    </row>
    <row r="14" spans="1:4" ht="26.25" customHeight="1">
      <c r="A14" s="215" t="s">
        <v>210</v>
      </c>
      <c r="B14" s="98">
        <f>'[8]Sheet1'!C7/10000</f>
        <v>584.2250518308</v>
      </c>
      <c r="C14" s="98">
        <f>'[8]Sheet1'!D7/10000</f>
        <v>484.1670893515</v>
      </c>
      <c r="D14" s="99">
        <f>ROUND('[8]Sheet1'!F7,1)</f>
        <v>42.1</v>
      </c>
    </row>
    <row r="15" spans="1:4" ht="26.25" customHeight="1">
      <c r="A15" s="215" t="s">
        <v>211</v>
      </c>
      <c r="B15" s="98">
        <f>'[8]Sheet1'!C8/10000</f>
        <v>417.22581903130003</v>
      </c>
      <c r="C15" s="98">
        <f>'[8]Sheet1'!D8/10000</f>
        <v>426.1636037767</v>
      </c>
      <c r="D15" s="99">
        <f>ROUND('[8]Sheet1'!F8,1)</f>
        <v>19.9</v>
      </c>
    </row>
    <row r="16" spans="1:4" ht="26.25" customHeight="1">
      <c r="A16" s="215" t="s">
        <v>212</v>
      </c>
      <c r="B16" s="98">
        <f>'[8]Sheet1'!C9/10000</f>
        <v>3.235271066</v>
      </c>
      <c r="C16" s="98">
        <f>'[8]Sheet1'!D9/10000</f>
        <v>2.9115222113</v>
      </c>
      <c r="D16" s="99">
        <f>ROUND('[8]Sheet1'!F9,1)</f>
        <v>23.8</v>
      </c>
    </row>
    <row r="17" spans="1:4" ht="26.25" customHeight="1">
      <c r="A17" s="215" t="s">
        <v>257</v>
      </c>
      <c r="B17" s="98">
        <f>'[8]Sheet1'!C10/10000</f>
        <v>1370.0978356635</v>
      </c>
      <c r="C17" s="98">
        <f>'[8]Sheet1'!D10/10000</f>
        <v>1264.2259449468</v>
      </c>
      <c r="D17" s="99">
        <f>ROUND('[8]Sheet1'!F10,1)</f>
        <v>13.6</v>
      </c>
    </row>
    <row r="18" spans="1:4" ht="26.25" customHeight="1">
      <c r="A18" s="215" t="s">
        <v>258</v>
      </c>
      <c r="B18" s="98">
        <f>'[8]Sheet1'!C11/10000</f>
        <v>1148.2413471251</v>
      </c>
      <c r="C18" s="98">
        <f>'[8]Sheet1'!D11/10000</f>
        <v>1024.0069538613002</v>
      </c>
      <c r="D18" s="99">
        <f>ROUND('[8]Sheet1'!F11,1)</f>
        <v>17.2</v>
      </c>
    </row>
    <row r="19" spans="1:4" ht="26.25" customHeight="1">
      <c r="A19" s="215" t="s">
        <v>259</v>
      </c>
      <c r="B19" s="98">
        <f>'[8]Sheet1'!C12/10000</f>
        <v>327.8111246778</v>
      </c>
      <c r="C19" s="98">
        <f>'[8]Sheet1'!D12/10000</f>
        <v>332.004973312</v>
      </c>
      <c r="D19" s="99">
        <f>ROUND('[8]Sheet1'!F12,1)</f>
        <v>-10.2</v>
      </c>
    </row>
    <row r="20" spans="1:4" ht="26.25" customHeight="1">
      <c r="A20" s="219" t="s">
        <v>260</v>
      </c>
      <c r="B20" s="195">
        <f>'[8]Sheet1'!C13/10000</f>
        <v>809.9740535792</v>
      </c>
      <c r="C20" s="195">
        <f>'[8]Sheet1'!D13/10000</f>
        <v>676.3542805562</v>
      </c>
      <c r="D20" s="294">
        <f>ROUND('[8]Sheet1'!F13,1)</f>
        <v>34.6</v>
      </c>
    </row>
    <row r="21" spans="1:4" ht="18.75">
      <c r="A21" s="220" t="s">
        <v>157</v>
      </c>
      <c r="B21" s="161"/>
      <c r="C21" s="161"/>
      <c r="D21" s="221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4" sqref="H14"/>
    </sheetView>
  </sheetViews>
  <sheetFormatPr defaultColWidth="9.140625" defaultRowHeight="14.25"/>
  <cols>
    <col min="1" max="1" width="38.00390625" style="0" customWidth="1"/>
    <col min="2" max="2" width="10.7109375" style="0" customWidth="1"/>
    <col min="3" max="4" width="13.140625" style="0" customWidth="1"/>
    <col min="5" max="5" width="9.421875" style="1" bestFit="1" customWidth="1"/>
  </cols>
  <sheetData>
    <row r="1" spans="1:4" ht="25.5">
      <c r="A1" s="317" t="s">
        <v>32</v>
      </c>
      <c r="B1" s="317"/>
      <c r="C1" s="317"/>
      <c r="D1" s="317"/>
    </row>
    <row r="3" spans="1:4" ht="18.75">
      <c r="A3" s="179"/>
      <c r="B3" s="330" t="s">
        <v>66</v>
      </c>
      <c r="C3" s="330"/>
      <c r="D3" s="330"/>
    </row>
    <row r="4" spans="1:5" s="15" customFormat="1" ht="37.5">
      <c r="A4" s="231" t="s">
        <v>33</v>
      </c>
      <c r="B4" s="232" t="s">
        <v>34</v>
      </c>
      <c r="C4" s="233" t="s">
        <v>35</v>
      </c>
      <c r="D4" s="234" t="s">
        <v>36</v>
      </c>
      <c r="E4" s="43"/>
    </row>
    <row r="5" spans="1:6" s="33" customFormat="1" ht="26.25" customHeight="1">
      <c r="A5" s="235" t="s">
        <v>37</v>
      </c>
      <c r="B5" s="300">
        <f>ROUND('[11]Sheet1'!B6,1)</f>
        <v>99.5</v>
      </c>
      <c r="C5" s="300">
        <f>ROUND('[11]Sheet1'!C6,1)</f>
        <v>101.3</v>
      </c>
      <c r="D5" s="137">
        <f>ROUND('[11]Sheet1'!D6,1)</f>
        <v>102.1</v>
      </c>
      <c r="E5" s="44"/>
      <c r="F5" s="44"/>
    </row>
    <row r="6" spans="1:5" s="33" customFormat="1" ht="26.25" customHeight="1">
      <c r="A6" s="201" t="s">
        <v>261</v>
      </c>
      <c r="B6" s="79">
        <f>ROUND('[11]Sheet1'!B7,1)</f>
        <v>99</v>
      </c>
      <c r="C6" s="79">
        <f>ROUND('[11]Sheet1'!C7,1)</f>
        <v>97.8</v>
      </c>
      <c r="D6" s="80">
        <f>ROUND('[11]Sheet1'!D7,1)</f>
        <v>99.1</v>
      </c>
      <c r="E6" s="44"/>
    </row>
    <row r="7" spans="1:5" s="33" customFormat="1" ht="26.25" customHeight="1">
      <c r="A7" s="257" t="s">
        <v>262</v>
      </c>
      <c r="B7" s="79">
        <f>ROUND('[11]Sheet1'!B14,1)</f>
        <v>100</v>
      </c>
      <c r="C7" s="79">
        <f>ROUND('[11]Sheet1'!C14,1)</f>
        <v>101</v>
      </c>
      <c r="D7" s="80">
        <f>ROUND('[11]Sheet1'!D14,1)</f>
        <v>101</v>
      </c>
      <c r="E7" s="44"/>
    </row>
    <row r="8" spans="1:5" s="33" customFormat="1" ht="26.25" customHeight="1">
      <c r="A8" s="257" t="s">
        <v>263</v>
      </c>
      <c r="B8" s="79">
        <f>ROUND('[11]Sheet1'!B15,1)</f>
        <v>100</v>
      </c>
      <c r="C8" s="79">
        <f>ROUND('[11]Sheet1'!C15,1)</f>
        <v>101.2</v>
      </c>
      <c r="D8" s="80">
        <f>ROUND('[11]Sheet1'!D15,1)</f>
        <v>101.3</v>
      </c>
      <c r="E8" s="44"/>
    </row>
    <row r="9" spans="1:5" s="33" customFormat="1" ht="26.25" customHeight="1">
      <c r="A9" s="257" t="s">
        <v>264</v>
      </c>
      <c r="B9" s="79">
        <f>ROUND('[11]Sheet1'!B16,1)</f>
        <v>99.9</v>
      </c>
      <c r="C9" s="79">
        <f>ROUND('[11]Sheet1'!C16,1)</f>
        <v>100.7</v>
      </c>
      <c r="D9" s="80">
        <f>ROUND('[11]Sheet1'!D16,1)</f>
        <v>101.2</v>
      </c>
      <c r="E9" s="44"/>
    </row>
    <row r="10" spans="1:5" s="33" customFormat="1" ht="26.25" customHeight="1">
      <c r="A10" s="257" t="s">
        <v>265</v>
      </c>
      <c r="B10" s="79">
        <f>ROUND('[11]Sheet1'!B17,1)</f>
        <v>100.1</v>
      </c>
      <c r="C10" s="79">
        <f>ROUND('[11]Sheet1'!C17,1)</f>
        <v>103.5</v>
      </c>
      <c r="D10" s="80">
        <f>ROUND('[11]Sheet1'!D17,1)</f>
        <v>104.2</v>
      </c>
      <c r="E10" s="44"/>
    </row>
    <row r="11" spans="1:5" s="33" customFormat="1" ht="26.25" customHeight="1">
      <c r="A11" s="257" t="s">
        <v>266</v>
      </c>
      <c r="B11" s="79">
        <f>ROUND('[11]Sheet1'!B18,1)</f>
        <v>100</v>
      </c>
      <c r="C11" s="79">
        <f>ROUND('[11]Sheet1'!C18,1)</f>
        <v>101</v>
      </c>
      <c r="D11" s="80">
        <f>ROUND('[11]Sheet1'!D18,1)</f>
        <v>101.3</v>
      </c>
      <c r="E11" s="44"/>
    </row>
    <row r="12" spans="1:5" s="33" customFormat="1" ht="26.25" customHeight="1">
      <c r="A12" s="257" t="s">
        <v>267</v>
      </c>
      <c r="B12" s="79">
        <f>ROUND('[11]Sheet1'!B19,1)</f>
        <v>97.2</v>
      </c>
      <c r="C12" s="79">
        <f>ROUND('[11]Sheet1'!C19,1)</f>
        <v>114.4</v>
      </c>
      <c r="D12" s="80">
        <f>ROUND('[11]Sheet1'!D19,1)</f>
        <v>117</v>
      </c>
      <c r="E12" s="44"/>
    </row>
    <row r="13" spans="1:5" s="33" customFormat="1" ht="26.25" customHeight="1">
      <c r="A13" s="257" t="s">
        <v>268</v>
      </c>
      <c r="B13" s="79">
        <f>ROUND('[11]Sheet1'!B20,1)</f>
        <v>99.8</v>
      </c>
      <c r="C13" s="79">
        <f>ROUND('[11]Sheet1'!C20,1)</f>
        <v>99.6</v>
      </c>
      <c r="D13" s="80">
        <f>ROUND('[11]Sheet1'!D20,1)</f>
        <v>100.5</v>
      </c>
      <c r="E13" s="44"/>
    </row>
    <row r="14" spans="1:5" s="33" customFormat="1" ht="26.25" customHeight="1">
      <c r="A14" s="236" t="s">
        <v>38</v>
      </c>
      <c r="B14" s="244">
        <f>ROUND('[11]Sheet1'!B21,1)</f>
        <v>99.6</v>
      </c>
      <c r="C14" s="244">
        <f>ROUND('[11]Sheet1'!C21,1)</f>
        <v>100.5</v>
      </c>
      <c r="D14" s="245">
        <f>ROUND('[11]Sheet1'!D21,1)</f>
        <v>101.1</v>
      </c>
      <c r="E14" s="44"/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1">
      <selection activeCell="O16" sqref="O16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6.00390625" style="36" customWidth="1"/>
    <col min="4" max="4" width="13.00390625" style="8" customWidth="1"/>
    <col min="5" max="5" width="10.8515625" style="37" customWidth="1"/>
    <col min="6" max="6" width="12.140625" style="37" customWidth="1"/>
    <col min="7" max="7" width="13.140625" style="37" customWidth="1"/>
    <col min="8" max="8" width="12.421875" style="8" customWidth="1"/>
    <col min="9" max="9" width="10.8515625" style="37" customWidth="1"/>
    <col min="10" max="10" width="10.8515625" style="8" customWidth="1"/>
    <col min="11" max="11" width="10.8515625" style="37" customWidth="1"/>
    <col min="12" max="12" width="10.8515625" style="8" customWidth="1"/>
    <col min="13" max="13" width="10.8515625" style="39" customWidth="1"/>
    <col min="14" max="14" width="13.421875" style="0" bestFit="1" customWidth="1"/>
    <col min="15" max="15" width="11.00390625" style="0" bestFit="1" customWidth="1"/>
  </cols>
  <sheetData>
    <row r="1" spans="1:13" ht="25.5">
      <c r="A1" s="331" t="s">
        <v>293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31" customFormat="1" ht="14.25">
      <c r="A2" s="30"/>
      <c r="B2" s="35"/>
      <c r="C2" s="35"/>
      <c r="D2" s="41"/>
      <c r="E2" s="34"/>
      <c r="F2" s="34"/>
      <c r="G2" s="34"/>
      <c r="H2" s="332"/>
      <c r="I2" s="332"/>
      <c r="J2" s="40"/>
      <c r="K2" s="38"/>
      <c r="L2" s="333" t="s">
        <v>239</v>
      </c>
      <c r="M2" s="333"/>
    </row>
    <row r="3" spans="1:13" s="28" customFormat="1" ht="39" customHeight="1">
      <c r="A3" s="27"/>
      <c r="B3" s="73" t="s">
        <v>11</v>
      </c>
      <c r="C3" s="73" t="s">
        <v>154</v>
      </c>
      <c r="D3" s="334" t="s">
        <v>12</v>
      </c>
      <c r="E3" s="335"/>
      <c r="F3" s="336" t="s">
        <v>155</v>
      </c>
      <c r="G3" s="335"/>
      <c r="H3" s="334" t="s">
        <v>13</v>
      </c>
      <c r="I3" s="336"/>
      <c r="J3" s="334" t="s">
        <v>87</v>
      </c>
      <c r="K3" s="336"/>
      <c r="L3" s="334" t="s">
        <v>88</v>
      </c>
      <c r="M3" s="336"/>
    </row>
    <row r="4" spans="1:13" s="28" customFormat="1" ht="39" customHeight="1">
      <c r="A4" s="29"/>
      <c r="B4" s="74" t="s">
        <v>161</v>
      </c>
      <c r="C4" s="74" t="s">
        <v>164</v>
      </c>
      <c r="D4" s="75" t="s">
        <v>160</v>
      </c>
      <c r="E4" s="74" t="s">
        <v>161</v>
      </c>
      <c r="F4" s="75" t="s">
        <v>160</v>
      </c>
      <c r="G4" s="76" t="s">
        <v>165</v>
      </c>
      <c r="H4" s="75" t="s">
        <v>160</v>
      </c>
      <c r="I4" s="74" t="s">
        <v>161</v>
      </c>
      <c r="J4" s="75" t="s">
        <v>160</v>
      </c>
      <c r="K4" s="74" t="s">
        <v>161</v>
      </c>
      <c r="L4" s="75" t="s">
        <v>152</v>
      </c>
      <c r="M4" s="74" t="s">
        <v>106</v>
      </c>
    </row>
    <row r="5" spans="1:17" s="32" customFormat="1" ht="30" customHeight="1">
      <c r="A5" s="237" t="s">
        <v>156</v>
      </c>
      <c r="B5" s="68">
        <f>ROUND('[1]Sheet1'!G4,1)</f>
        <v>6.7</v>
      </c>
      <c r="C5" s="68">
        <f>ROUND('[1]Sheet1'!H4,1)</f>
        <v>68.6</v>
      </c>
      <c r="D5" s="69">
        <f>'[10]T084657_1'!$B6/10000</f>
        <v>816.5353</v>
      </c>
      <c r="E5" s="68">
        <f>ROUND('[10]T084657_1'!F6,1)</f>
        <v>14.3</v>
      </c>
      <c r="F5" s="68">
        <f>'[10]T084657_1'!$C6/10000</f>
        <v>262.7111</v>
      </c>
      <c r="G5" s="68">
        <f>ROUND(F5/D5*100,1)</f>
        <v>32.2</v>
      </c>
      <c r="H5" s="69">
        <f>'[9]Sheet1'!B5/10000</f>
        <v>485.15038</v>
      </c>
      <c r="I5" s="68">
        <f>ROUND('[9]Sheet1'!C5,1)</f>
        <v>11.5</v>
      </c>
      <c r="J5" s="69">
        <f>'[7]Sheet1'!B3/10000</f>
        <v>138.0588</v>
      </c>
      <c r="K5" s="68">
        <f>ROUND('[7]Sheet1'!C3,1)</f>
        <v>0.5</v>
      </c>
      <c r="L5" s="69">
        <f>'[7]Sheet1'!D3/10000</f>
        <v>73.2141</v>
      </c>
      <c r="M5" s="292">
        <f>ROUND('[7]Sheet1'!E3,1)</f>
        <v>25.7</v>
      </c>
      <c r="N5" s="258"/>
      <c r="O5" s="258"/>
      <c r="P5" s="258"/>
      <c r="Q5" s="258"/>
    </row>
    <row r="6" spans="1:17" s="28" customFormat="1" ht="30" customHeight="1">
      <c r="A6" s="238" t="s">
        <v>14</v>
      </c>
      <c r="B6" s="70">
        <f>ROUND('[1]Sheet1'!G5,1)</f>
        <v>3.8</v>
      </c>
      <c r="C6" s="70" t="s">
        <v>288</v>
      </c>
      <c r="D6" s="71">
        <f>'[10]T084657_1'!$B7/10000</f>
        <v>56.2338</v>
      </c>
      <c r="E6" s="70">
        <f>ROUND('[10]T084657_1'!F7,1)</f>
        <v>15.1</v>
      </c>
      <c r="F6" s="70">
        <f>'[10]T084657_1'!$C7/10000</f>
        <v>29.2253</v>
      </c>
      <c r="G6" s="70">
        <f aca="true" t="shared" si="0" ref="G6:G18">ROUND(F6/D6*100,1)</f>
        <v>52</v>
      </c>
      <c r="H6" s="71">
        <f>'[9]Sheet1'!B6/10000</f>
        <v>168.29378758974252</v>
      </c>
      <c r="I6" s="70">
        <f>ROUND('[9]Sheet1'!C6,1)</f>
        <v>11.7</v>
      </c>
      <c r="J6" s="71">
        <f>'[7]Sheet1'!B11/10000</f>
        <v>10.4452</v>
      </c>
      <c r="K6" s="70">
        <f>ROUND('[7]Sheet1'!C11,1)</f>
        <v>13.3</v>
      </c>
      <c r="L6" s="71">
        <f>'[7]Sheet1'!D11/10000</f>
        <v>4.2732</v>
      </c>
      <c r="M6" s="72">
        <f>ROUND('[7]Sheet1'!E11,1)</f>
        <v>4</v>
      </c>
      <c r="N6" s="258"/>
      <c r="O6" s="258"/>
      <c r="P6" s="258"/>
      <c r="Q6" s="258"/>
    </row>
    <row r="7" spans="1:17" s="28" customFormat="1" ht="30" customHeight="1">
      <c r="A7" s="238" t="s">
        <v>1</v>
      </c>
      <c r="B7" s="70">
        <f>ROUND('[1]Sheet1'!G6,1)</f>
        <v>4.1</v>
      </c>
      <c r="C7" s="70">
        <f>ROUND('[1]Sheet1'!H6,1)</f>
        <v>98</v>
      </c>
      <c r="D7" s="71">
        <f>'[10]T084657_1'!$B8/10000</f>
        <v>28.8472</v>
      </c>
      <c r="E7" s="70">
        <f>ROUND('[10]T084657_1'!F8,1)</f>
        <v>14.9</v>
      </c>
      <c r="F7" s="70">
        <f>'[10]T084657_1'!$C8/10000</f>
        <v>15.1162</v>
      </c>
      <c r="G7" s="70">
        <f t="shared" si="0"/>
        <v>52.4</v>
      </c>
      <c r="H7" s="71">
        <f>'[9]Sheet1'!B7/10000</f>
        <v>9.7229</v>
      </c>
      <c r="I7" s="70">
        <f>ROUND('[9]Sheet1'!C7,1)</f>
        <v>11.6</v>
      </c>
      <c r="J7" s="71">
        <f>'[7]Sheet1'!B12/10000</f>
        <v>5.3714</v>
      </c>
      <c r="K7" s="70">
        <f>ROUND('[7]Sheet1'!C12,1)</f>
        <v>11.8</v>
      </c>
      <c r="L7" s="71">
        <f>'[7]Sheet1'!D12/10000</f>
        <v>3.1829</v>
      </c>
      <c r="M7" s="72">
        <f>ROUND('[7]Sheet1'!E12,1)</f>
        <v>52.1</v>
      </c>
      <c r="N7" s="258"/>
      <c r="O7" s="258"/>
      <c r="P7" s="258"/>
      <c r="Q7" s="258"/>
    </row>
    <row r="8" spans="1:17" s="28" customFormat="1" ht="30" customHeight="1">
      <c r="A8" s="238" t="s">
        <v>2</v>
      </c>
      <c r="B8" s="70">
        <f>ROUND('[1]Sheet1'!G8,1)</f>
        <v>5.8</v>
      </c>
      <c r="C8" s="70">
        <f>ROUND('[1]Sheet1'!H8,1)</f>
        <v>57.7</v>
      </c>
      <c r="D8" s="71">
        <f>'[10]T084657_1'!$B9/10000</f>
        <v>36.1641</v>
      </c>
      <c r="E8" s="70">
        <f>ROUND('[10]T084657_1'!F9,1)</f>
        <v>13</v>
      </c>
      <c r="F8" s="70">
        <f>'[10]T084657_1'!$C9/10000</f>
        <v>16.8055</v>
      </c>
      <c r="G8" s="70">
        <f t="shared" si="0"/>
        <v>46.5</v>
      </c>
      <c r="H8" s="71">
        <f>'[9]Sheet1'!B8/10000</f>
        <v>11.03769</v>
      </c>
      <c r="I8" s="70">
        <f>ROUND('[9]Sheet1'!C8,1)</f>
        <v>11.5</v>
      </c>
      <c r="J8" s="71">
        <f>'[7]Sheet1'!B13/10000</f>
        <v>1.6835</v>
      </c>
      <c r="K8" s="70">
        <f>ROUND('[7]Sheet1'!C13,1)</f>
        <v>10</v>
      </c>
      <c r="L8" s="71">
        <f>'[7]Sheet1'!D13/10000</f>
        <v>1.3337</v>
      </c>
      <c r="M8" s="72">
        <f>ROUND('[7]Sheet1'!E13,1)</f>
        <v>17.8</v>
      </c>
      <c r="N8" s="258"/>
      <c r="O8" s="258"/>
      <c r="P8" s="258"/>
      <c r="Q8" s="258"/>
    </row>
    <row r="9" spans="1:17" s="28" customFormat="1" ht="30" customHeight="1">
      <c r="A9" s="238" t="s">
        <v>3</v>
      </c>
      <c r="B9" s="70">
        <f>ROUND('[1]Sheet1'!G9,1)</f>
        <v>7.4</v>
      </c>
      <c r="C9" s="70">
        <f>ROUND('[1]Sheet1'!H9,1)</f>
        <v>61.8</v>
      </c>
      <c r="D9" s="71">
        <f>'[10]T084657_1'!$B10/10000</f>
        <v>99.035</v>
      </c>
      <c r="E9" s="70">
        <f>ROUND('[10]T084657_1'!F10,1)</f>
        <v>13.2</v>
      </c>
      <c r="F9" s="70">
        <f>'[10]T084657_1'!$C10/10000</f>
        <v>19.112</v>
      </c>
      <c r="G9" s="70">
        <f t="shared" si="0"/>
        <v>19.3</v>
      </c>
      <c r="H9" s="71">
        <f>'[9]Sheet1'!B9/10000</f>
        <v>40.268209999999996</v>
      </c>
      <c r="I9" s="70">
        <f>ROUND('[9]Sheet1'!C9,1)</f>
        <v>11.5</v>
      </c>
      <c r="J9" s="71">
        <f>'[7]Sheet1'!B$20/10000</f>
        <v>5.1606</v>
      </c>
      <c r="K9" s="70">
        <f>ROUND('[7]Sheet1'!C$20,1)</f>
        <v>18.9</v>
      </c>
      <c r="L9" s="71">
        <f>'[7]Sheet1'!D$20/10000</f>
        <v>3.991</v>
      </c>
      <c r="M9" s="72">
        <f>ROUND('[7]Sheet1'!E$20,1)</f>
        <v>26.6</v>
      </c>
      <c r="N9" s="258"/>
      <c r="O9" s="258"/>
      <c r="P9" s="258"/>
      <c r="Q9" s="258"/>
    </row>
    <row r="10" spans="1:17" s="28" customFormat="1" ht="30" customHeight="1">
      <c r="A10" s="238" t="s">
        <v>4</v>
      </c>
      <c r="B10" s="70">
        <f>ROUND('[1]Sheet1'!G10,1)</f>
        <v>7.5</v>
      </c>
      <c r="C10" s="70">
        <f>ROUND('[1]Sheet1'!H10,1)</f>
        <v>66.3</v>
      </c>
      <c r="D10" s="71">
        <f>'[10]T084657_1'!$B11/10000</f>
        <v>94.6742</v>
      </c>
      <c r="E10" s="70">
        <f>ROUND('[10]T084657_1'!F11,1)</f>
        <v>13.5</v>
      </c>
      <c r="F10" s="70">
        <f>'[10]T084657_1'!$C11/10000</f>
        <v>38.1595</v>
      </c>
      <c r="G10" s="70">
        <f t="shared" si="0"/>
        <v>40.3</v>
      </c>
      <c r="H10" s="71">
        <f>'[9]Sheet1'!B10/10000</f>
        <v>40.620940000000004</v>
      </c>
      <c r="I10" s="70">
        <f>ROUND('[9]Sheet1'!C10,1)</f>
        <v>11.4</v>
      </c>
      <c r="J10" s="71">
        <f>'[7]Sheet1'!B$19/10000</f>
        <v>4.1653</v>
      </c>
      <c r="K10" s="70">
        <f>ROUND('[7]Sheet1'!C$19,1)</f>
        <v>18</v>
      </c>
      <c r="L10" s="71">
        <f>'[7]Sheet1'!D$19/10000</f>
        <v>3.0826</v>
      </c>
      <c r="M10" s="72">
        <f>ROUND('[7]Sheet1'!E$19,1)</f>
        <v>28</v>
      </c>
      <c r="N10" s="258"/>
      <c r="O10" s="258"/>
      <c r="P10" s="258"/>
      <c r="Q10" s="258"/>
    </row>
    <row r="11" spans="1:15" s="28" customFormat="1" ht="30" customHeight="1">
      <c r="A11" s="238" t="s">
        <v>5</v>
      </c>
      <c r="B11" s="70">
        <f>ROUND('[1]Sheet1'!G11,1)</f>
        <v>8.5</v>
      </c>
      <c r="C11" s="70">
        <f>ROUND('[1]Sheet1'!H11,1)</f>
        <v>52.9</v>
      </c>
      <c r="D11" s="71">
        <f>'[10]T084657_1'!$B12/10000</f>
        <v>116.0602</v>
      </c>
      <c r="E11" s="70">
        <f>ROUND('[10]T084657_1'!F12,1)</f>
        <v>13.5</v>
      </c>
      <c r="F11" s="70">
        <f>'[10]T084657_1'!$C12/10000</f>
        <v>18.7186</v>
      </c>
      <c r="G11" s="70">
        <f t="shared" si="0"/>
        <v>16.1</v>
      </c>
      <c r="H11" s="71">
        <f>'[9]Sheet1'!B11/10000</f>
        <v>40.97069676002596</v>
      </c>
      <c r="I11" s="70">
        <f>ROUND('[9]Sheet1'!C11,1)</f>
        <v>11.5</v>
      </c>
      <c r="J11" s="71">
        <f>'[7]Sheet1'!B$17/10000</f>
        <v>6.0109</v>
      </c>
      <c r="K11" s="70">
        <f>ROUND('[7]Sheet1'!C$17,1)</f>
        <v>14.7</v>
      </c>
      <c r="L11" s="71">
        <f>'[7]Sheet1'!D$17/10000</f>
        <v>4.1716</v>
      </c>
      <c r="M11" s="72">
        <f>ROUND('[7]Sheet1'!E$17,1)</f>
        <v>8.5</v>
      </c>
      <c r="N11" s="258"/>
      <c r="O11" s="32"/>
    </row>
    <row r="12" spans="1:15" s="28" customFormat="1" ht="30" customHeight="1">
      <c r="A12" s="238" t="s">
        <v>6</v>
      </c>
      <c r="B12" s="70">
        <f>ROUND('[1]Sheet1'!G12,1)</f>
        <v>8.4</v>
      </c>
      <c r="C12" s="70">
        <f>ROUND('[1]Sheet1'!H12,1)</f>
        <v>56.8</v>
      </c>
      <c r="D12" s="71">
        <f>'[10]T084657_1'!$B13/10000</f>
        <v>64.3795</v>
      </c>
      <c r="E12" s="70">
        <f>ROUND('[10]T084657_1'!F13,1)</f>
        <v>15.5</v>
      </c>
      <c r="F12" s="70">
        <f>'[10]T084657_1'!$C13/10000</f>
        <v>38.09</v>
      </c>
      <c r="G12" s="70">
        <f t="shared" si="0"/>
        <v>59.2</v>
      </c>
      <c r="H12" s="71">
        <f>'[9]Sheet1'!B12/10000</f>
        <v>40.97578</v>
      </c>
      <c r="I12" s="70">
        <f>ROUND('[9]Sheet1'!C12,1)</f>
        <v>11.6</v>
      </c>
      <c r="J12" s="71">
        <f>'[7]Sheet1'!B$16/10000</f>
        <v>6.6784</v>
      </c>
      <c r="K12" s="70">
        <f>ROUND('[7]Sheet1'!C$16,1)</f>
        <v>13.4</v>
      </c>
      <c r="L12" s="71">
        <f>'[7]Sheet1'!D$16/10000</f>
        <v>4.2328</v>
      </c>
      <c r="M12" s="72">
        <f>ROUND('[7]Sheet1'!E$16,1)</f>
        <v>7.1</v>
      </c>
      <c r="N12" s="258"/>
      <c r="O12" s="32"/>
    </row>
    <row r="13" spans="1:15" s="28" customFormat="1" ht="30" customHeight="1">
      <c r="A13" s="238" t="s">
        <v>68</v>
      </c>
      <c r="B13" s="70">
        <f>ROUND('[1]Sheet1'!G13,1)</f>
        <v>7.6</v>
      </c>
      <c r="C13" s="70">
        <f>ROUND('[1]Sheet1'!H13,1)</f>
        <v>56.6</v>
      </c>
      <c r="D13" s="71">
        <f>'[10]T084657_1'!$B14/10000</f>
        <v>101.1742</v>
      </c>
      <c r="E13" s="70">
        <f>ROUND('[10]T084657_1'!F14,1)</f>
        <v>15</v>
      </c>
      <c r="F13" s="70">
        <f>'[10]T084657_1'!$C14/10000</f>
        <v>34.908</v>
      </c>
      <c r="G13" s="70">
        <f t="shared" si="0"/>
        <v>34.5</v>
      </c>
      <c r="H13" s="71">
        <f>'[9]Sheet1'!B13/10000</f>
        <v>36.59344858645403</v>
      </c>
      <c r="I13" s="70">
        <f>ROUND('[9]Sheet1'!C13,1)</f>
        <v>11.4</v>
      </c>
      <c r="J13" s="71">
        <f>'[7]Sheet1'!B$15/10000</f>
        <v>8.2862</v>
      </c>
      <c r="K13" s="70">
        <f>ROUND('[7]Sheet1'!C$15,1)</f>
        <v>16.2</v>
      </c>
      <c r="L13" s="71">
        <f>'[7]Sheet1'!D$15/10000</f>
        <v>5.1329</v>
      </c>
      <c r="M13" s="72">
        <f>ROUND('[7]Sheet1'!E$15,1)</f>
        <v>-5</v>
      </c>
      <c r="N13" s="258"/>
      <c r="O13" s="32"/>
    </row>
    <row r="14" spans="1:15" s="28" customFormat="1" ht="30" customHeight="1">
      <c r="A14" s="238" t="s">
        <v>8</v>
      </c>
      <c r="B14" s="70">
        <f>ROUND('[1]Sheet1'!G14,1)</f>
        <v>7</v>
      </c>
      <c r="C14" s="70">
        <f>ROUND('[1]Sheet1'!H14,1)</f>
        <v>62.1</v>
      </c>
      <c r="D14" s="71">
        <f>'[10]T084657_1'!$B15/10000</f>
        <v>89.2135</v>
      </c>
      <c r="E14" s="70">
        <f>ROUND('[10]T084657_1'!F15,1)</f>
        <v>14.2</v>
      </c>
      <c r="F14" s="70">
        <f>'[10]T084657_1'!$C15/10000</f>
        <v>25.5234</v>
      </c>
      <c r="G14" s="70">
        <f t="shared" si="0"/>
        <v>28.6</v>
      </c>
      <c r="H14" s="71">
        <f>'[9]Sheet1'!B14/10000</f>
        <v>28.81240842435329</v>
      </c>
      <c r="I14" s="70">
        <f>ROUND('[9]Sheet1'!C14,1)</f>
        <v>11.3</v>
      </c>
      <c r="J14" s="71">
        <f>'[7]Sheet1'!B$18/10000</f>
        <v>4.7115</v>
      </c>
      <c r="K14" s="70">
        <f>ROUND('[7]Sheet1'!C$18,1)</f>
        <v>15</v>
      </c>
      <c r="L14" s="71">
        <f>'[7]Sheet1'!D$18/10000</f>
        <v>3.3661</v>
      </c>
      <c r="M14" s="72">
        <f>ROUND('[7]Sheet1'!E$18,1)</f>
        <v>23.3</v>
      </c>
      <c r="N14" s="258"/>
      <c r="O14" s="32"/>
    </row>
    <row r="15" spans="1:15" s="28" customFormat="1" ht="30" customHeight="1">
      <c r="A15" s="238" t="s">
        <v>9</v>
      </c>
      <c r="B15" s="70">
        <f>ROUND('[1]Sheet1'!G15,1)</f>
        <v>6</v>
      </c>
      <c r="C15" s="70">
        <f>ROUND('[1]Sheet1'!H15,1)</f>
        <v>100</v>
      </c>
      <c r="D15" s="71">
        <f>'[10]T084657_1'!$B16/10000</f>
        <v>55.4935</v>
      </c>
      <c r="E15" s="70">
        <f>ROUND('[10]T084657_1'!F16,1)</f>
        <v>14.9</v>
      </c>
      <c r="F15" s="70">
        <f>'[10]T084657_1'!$C16/10000</f>
        <v>13.9964</v>
      </c>
      <c r="G15" s="70">
        <f t="shared" si="0"/>
        <v>25.2</v>
      </c>
      <c r="H15" s="71">
        <f>'[9]Sheet1'!B15/10000</f>
        <v>46.26187733870923</v>
      </c>
      <c r="I15" s="70">
        <f>ROUND('[9]Sheet1'!C15,1)</f>
        <v>11.3</v>
      </c>
      <c r="J15" s="71">
        <f>'[7]Sheet1'!B8/10000</f>
        <v>16.5594</v>
      </c>
      <c r="K15" s="70">
        <f>ROUND('[7]Sheet1'!C8,1)</f>
        <v>12.3</v>
      </c>
      <c r="L15" s="71">
        <f>'[7]Sheet1'!D8/10000</f>
        <v>7.3547</v>
      </c>
      <c r="M15" s="72">
        <f>ROUND('[7]Sheet1'!E8,1)</f>
        <v>45.2</v>
      </c>
      <c r="N15" s="258"/>
      <c r="O15" s="32"/>
    </row>
    <row r="16" spans="1:15" s="28" customFormat="1" ht="30" customHeight="1">
      <c r="A16" s="238" t="s">
        <v>218</v>
      </c>
      <c r="B16" s="70">
        <f>ROUND('[1]Sheet1'!G16,1)</f>
        <v>-19.7</v>
      </c>
      <c r="C16" s="70" t="s">
        <v>287</v>
      </c>
      <c r="D16" s="71">
        <f>'[10]T084657_1'!$B17/10000</f>
        <v>23.4422</v>
      </c>
      <c r="E16" s="70">
        <f>ROUND('[10]T084657_1'!F17,1)</f>
        <v>13</v>
      </c>
      <c r="F16" s="70">
        <f>'[10]T084657_1'!$C17/10000</f>
        <v>5.2342</v>
      </c>
      <c r="G16" s="70">
        <f t="shared" si="0"/>
        <v>22.3</v>
      </c>
      <c r="H16" s="71">
        <f>'[9]Sheet1'!B16/10000</f>
        <v>8.3741934668986</v>
      </c>
      <c r="I16" s="70">
        <f>ROUND('[9]Sheet1'!C16,1)</f>
        <v>11.3</v>
      </c>
      <c r="J16" s="71">
        <f>'[7]Sheet1'!B9/10000</f>
        <v>3.3099</v>
      </c>
      <c r="K16" s="70">
        <f>ROUND('[7]Sheet1'!C9,1)</f>
        <v>18.9</v>
      </c>
      <c r="L16" s="71">
        <f>'[7]Sheet1'!D9/10000</f>
        <v>1.3952</v>
      </c>
      <c r="M16" s="72">
        <f>ROUND('[7]Sheet1'!E9,1)</f>
        <v>18.3</v>
      </c>
      <c r="N16" s="258"/>
      <c r="O16" s="32"/>
    </row>
    <row r="17" spans="1:15" s="28" customFormat="1" ht="30" customHeight="1">
      <c r="A17" s="238" t="s">
        <v>10</v>
      </c>
      <c r="B17" s="70">
        <f>ROUND('[1]Sheet1'!G17,1)</f>
        <v>4.4</v>
      </c>
      <c r="C17" s="70" t="s">
        <v>287</v>
      </c>
      <c r="D17" s="71">
        <f>'[10]T084657_1'!$B18/10000</f>
        <v>15.2443</v>
      </c>
      <c r="E17" s="70">
        <f>ROUND('[10]T084657_1'!F18,1)</f>
        <v>14</v>
      </c>
      <c r="F17" s="70">
        <f>'[10]T084657_1'!$C18/10000</f>
        <v>0.5153</v>
      </c>
      <c r="G17" s="70">
        <f t="shared" si="0"/>
        <v>3.4</v>
      </c>
      <c r="H17" s="71">
        <f>'[9]Sheet1'!B17/10000</f>
        <v>3.8101199999999995</v>
      </c>
      <c r="I17" s="70">
        <f>ROUND('[9]Sheet1'!C17,1)</f>
        <v>11.1</v>
      </c>
      <c r="J17" s="71">
        <f>'[7]Sheet1'!B$7/10000</f>
        <v>1.0369</v>
      </c>
      <c r="K17" s="70">
        <f>ROUND('[7]Sheet1'!C$7,1)</f>
        <v>1.1</v>
      </c>
      <c r="L17" s="71">
        <f>'[7]Sheet1'!D$7/10000</f>
        <v>0.9262</v>
      </c>
      <c r="M17" s="72">
        <f>ROUND('[7]Sheet1'!E$7,1)</f>
        <v>46.2</v>
      </c>
      <c r="N17" s="258"/>
      <c r="O17" s="32"/>
    </row>
    <row r="18" spans="1:15" s="31" customFormat="1" ht="30" customHeight="1">
      <c r="A18" s="356" t="s">
        <v>286</v>
      </c>
      <c r="B18" s="357"/>
      <c r="C18" s="357"/>
      <c r="D18" s="358">
        <f>'[10]T084657_1'!$B19/10000</f>
        <v>36.5736</v>
      </c>
      <c r="E18" s="357">
        <f>ROUND('[10]T084657_1'!F19,1)</f>
        <v>29.7</v>
      </c>
      <c r="F18" s="357">
        <f>'[10]T084657_1'!$C19/10000</f>
        <v>7.3067</v>
      </c>
      <c r="G18" s="357">
        <f t="shared" si="0"/>
        <v>20</v>
      </c>
      <c r="H18" s="358">
        <f>'[9]Sheet1'!B18/10000</f>
        <v>9.40833</v>
      </c>
      <c r="I18" s="357">
        <f>ROUND('[9]Sheet1'!C18,1)</f>
        <v>11.6</v>
      </c>
      <c r="J18" s="358">
        <f>'[7]Sheet1'!B$10/10000</f>
        <v>2.8914</v>
      </c>
      <c r="K18" s="357">
        <f>ROUND('[7]Sheet1'!C$10,1)</f>
        <v>16.9</v>
      </c>
      <c r="L18" s="358">
        <f>'[7]Sheet1'!D$10/10000</f>
        <v>1.1249</v>
      </c>
      <c r="M18" s="357">
        <f>ROUND('[7]Sheet1'!E$10,1)</f>
        <v>3.9</v>
      </c>
      <c r="N18" s="258"/>
      <c r="O18" s="32"/>
    </row>
    <row r="19" spans="1:13" s="28" customFormat="1" ht="65.25" customHeight="1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</row>
    <row r="20" spans="1:7" ht="14.25">
      <c r="A20" s="58" t="s">
        <v>90</v>
      </c>
      <c r="E20" s="8"/>
      <c r="F20" s="8"/>
      <c r="G20" s="8"/>
    </row>
    <row r="21" spans="5:7" ht="14.25">
      <c r="E21" s="8"/>
      <c r="F21" s="8"/>
      <c r="G21" s="8"/>
    </row>
    <row r="22" spans="5:7" ht="14.25">
      <c r="E22" s="8"/>
      <c r="F22" s="8"/>
      <c r="G22" s="8"/>
    </row>
    <row r="23" spans="5:7" ht="14.25">
      <c r="E23" s="8"/>
      <c r="F23" s="8"/>
      <c r="G23" s="8"/>
    </row>
    <row r="24" spans="5:7" ht="14.25">
      <c r="E24" s="8"/>
      <c r="F24" s="8"/>
      <c r="G24" s="8"/>
    </row>
    <row r="25" spans="5:7" ht="14.25">
      <c r="E25" s="8"/>
      <c r="F25" s="8"/>
      <c r="G25" s="8"/>
    </row>
    <row r="26" spans="5:7" ht="14.25">
      <c r="E26" s="8"/>
      <c r="F26" s="8"/>
      <c r="G26" s="8"/>
    </row>
    <row r="27" spans="5:7" ht="14.25">
      <c r="E27" s="8"/>
      <c r="F27" s="8"/>
      <c r="G27" s="8"/>
    </row>
    <row r="28" spans="5:7" ht="14.25">
      <c r="E28" s="8"/>
      <c r="F28" s="8"/>
      <c r="G28" s="8"/>
    </row>
    <row r="29" spans="5:7" ht="14.25">
      <c r="E29" s="8"/>
      <c r="F29" s="8"/>
      <c r="G29" s="8"/>
    </row>
    <row r="30" spans="5:7" ht="14.25">
      <c r="E30" s="8"/>
      <c r="F30" s="8"/>
      <c r="G30" s="8"/>
    </row>
    <row r="31" spans="5:7" ht="14.25">
      <c r="E31" s="8"/>
      <c r="F31" s="8"/>
      <c r="G31" s="8"/>
    </row>
    <row r="32" spans="5:7" ht="14.25">
      <c r="E32" s="8"/>
      <c r="F32" s="8"/>
      <c r="G32" s="8"/>
    </row>
    <row r="33" spans="5:7" ht="14.25">
      <c r="E33" s="8"/>
      <c r="F33" s="8"/>
      <c r="G33" s="8"/>
    </row>
    <row r="34" spans="5:7" ht="14.25">
      <c r="E34" s="8"/>
      <c r="F34" s="8"/>
      <c r="G34" s="8"/>
    </row>
    <row r="35" spans="5:7" ht="14.25">
      <c r="E35" s="8"/>
      <c r="F35" s="8"/>
      <c r="G35" s="8"/>
    </row>
    <row r="36" spans="5:7" ht="14.25">
      <c r="E36" s="8"/>
      <c r="F36" s="8"/>
      <c r="G36" s="8"/>
    </row>
    <row r="37" spans="5:7" ht="14.25">
      <c r="E37" s="8"/>
      <c r="F37" s="8"/>
      <c r="G37" s="8"/>
    </row>
    <row r="38" spans="5:7" ht="14.25">
      <c r="E38" s="8"/>
      <c r="F38" s="8"/>
      <c r="G38" s="8"/>
    </row>
    <row r="39" spans="5:7" ht="14.25">
      <c r="E39" s="8"/>
      <c r="F39" s="8"/>
      <c r="G39" s="8"/>
    </row>
    <row r="40" spans="5:7" ht="14.25">
      <c r="E40" s="8"/>
      <c r="F40" s="8"/>
      <c r="G40" s="8"/>
    </row>
    <row r="41" spans="5:7" ht="14.25">
      <c r="E41" s="8"/>
      <c r="F41" s="8"/>
      <c r="G41" s="8"/>
    </row>
    <row r="42" spans="5:7" ht="14.25">
      <c r="E42" s="8"/>
      <c r="F42" s="8"/>
      <c r="G42" s="8"/>
    </row>
    <row r="43" spans="5:7" ht="14.25">
      <c r="E43" s="8"/>
      <c r="F43" s="8"/>
      <c r="G43" s="8"/>
    </row>
    <row r="44" spans="5:7" ht="14.25">
      <c r="E44" s="8"/>
      <c r="F44" s="8"/>
      <c r="G44" s="8"/>
    </row>
    <row r="45" spans="5:7" ht="14.25">
      <c r="E45" s="8"/>
      <c r="F45" s="8"/>
      <c r="G45" s="8"/>
    </row>
  </sheetData>
  <sheetProtection/>
  <mergeCells count="9">
    <mergeCell ref="A19:M19"/>
    <mergeCell ref="A1:M1"/>
    <mergeCell ref="H2:I2"/>
    <mergeCell ref="L2:M2"/>
    <mergeCell ref="D3:E3"/>
    <mergeCell ref="H3:I3"/>
    <mergeCell ref="J3:K3"/>
    <mergeCell ref="L3:M3"/>
    <mergeCell ref="F3:G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L14" sqref="L14"/>
    </sheetView>
  </sheetViews>
  <sheetFormatPr defaultColWidth="11.8515625" defaultRowHeight="25.5" customHeight="1"/>
  <cols>
    <col min="1" max="1" width="11.8515625" style="55" customWidth="1"/>
    <col min="2" max="2" width="11.8515625" style="49" customWidth="1"/>
    <col min="3" max="3" width="14.28125" style="50" customWidth="1"/>
    <col min="4" max="4" width="11.8515625" style="50" customWidth="1"/>
    <col min="5" max="5" width="13.421875" style="50" customWidth="1"/>
    <col min="6" max="8" width="11.8515625" style="50" customWidth="1"/>
    <col min="9" max="9" width="12.8515625" style="49" customWidth="1"/>
    <col min="10" max="10" width="11.8515625" style="50" customWidth="1"/>
    <col min="11" max="16384" width="11.8515625" style="49" customWidth="1"/>
  </cols>
  <sheetData>
    <row r="1" spans="1:10" ht="25.5" customHeight="1">
      <c r="A1" s="337" t="s">
        <v>292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5.75" customHeight="1">
      <c r="A2" s="48"/>
      <c r="I2" s="340" t="s">
        <v>163</v>
      </c>
      <c r="J2" s="340"/>
    </row>
    <row r="3" spans="1:10" s="51" customFormat="1" ht="37.5" customHeight="1">
      <c r="A3" s="341"/>
      <c r="B3" s="84" t="s">
        <v>166</v>
      </c>
      <c r="C3" s="343" t="s">
        <v>12</v>
      </c>
      <c r="D3" s="344"/>
      <c r="E3" s="338" t="s">
        <v>89</v>
      </c>
      <c r="F3" s="339"/>
      <c r="G3" s="338" t="s">
        <v>69</v>
      </c>
      <c r="H3" s="339"/>
      <c r="I3" s="338" t="s">
        <v>88</v>
      </c>
      <c r="J3" s="339"/>
    </row>
    <row r="4" spans="1:10" s="52" customFormat="1" ht="25.5" customHeight="1">
      <c r="A4" s="342"/>
      <c r="B4" s="74" t="s">
        <v>161</v>
      </c>
      <c r="C4" s="75" t="s">
        <v>160</v>
      </c>
      <c r="D4" s="74" t="s">
        <v>161</v>
      </c>
      <c r="E4" s="75" t="s">
        <v>160</v>
      </c>
      <c r="F4" s="74" t="s">
        <v>161</v>
      </c>
      <c r="G4" s="75" t="s">
        <v>160</v>
      </c>
      <c r="H4" s="74" t="s">
        <v>161</v>
      </c>
      <c r="I4" s="85" t="s">
        <v>152</v>
      </c>
      <c r="J4" s="86" t="s">
        <v>106</v>
      </c>
    </row>
    <row r="5" spans="1:14" s="54" customFormat="1" ht="21.75" customHeight="1">
      <c r="A5" s="87" t="s">
        <v>223</v>
      </c>
      <c r="B5" s="90">
        <f>ROUND('[12]表七'!D4,1)</f>
        <v>7.1</v>
      </c>
      <c r="C5" s="91">
        <f>'[12]表七'!J4</f>
        <v>9248.2554</v>
      </c>
      <c r="D5" s="92">
        <f>ROUND('[12]表七'!L4,1)</f>
        <v>12.3</v>
      </c>
      <c r="E5" s="93">
        <f>'[14]Sheet1'!$D4/10000</f>
        <v>5609.902</v>
      </c>
      <c r="F5" s="92">
        <f>ROUND('[14]Sheet1'!$E4,1)</f>
        <v>11.2</v>
      </c>
      <c r="G5" s="93">
        <f>'[7]全省收入情况表'!$B$5/10000</f>
        <v>1959.5488033049003</v>
      </c>
      <c r="H5" s="290">
        <f>ROUND('[7]全省收入情况表'!$D$5,1)</f>
        <v>8.6</v>
      </c>
      <c r="I5" s="291">
        <f>'[7]全省收入情况表'!$F$5/10000</f>
        <v>1192.8942</v>
      </c>
      <c r="J5" s="94">
        <f>ROUND('[7]全省收入情况表'!$H$5,1)</f>
        <v>3</v>
      </c>
      <c r="K5" s="53"/>
      <c r="L5" s="259"/>
      <c r="M5" s="259"/>
      <c r="N5" s="259"/>
    </row>
    <row r="6" spans="1:14" s="52" customFormat="1" ht="21.75" customHeight="1">
      <c r="A6" s="82" t="s">
        <v>39</v>
      </c>
      <c r="B6" s="95">
        <f>ROUND('[12]表七'!D5,1)</f>
        <v>8</v>
      </c>
      <c r="C6" s="96">
        <f>'[12]表七'!J5</f>
        <v>2585.2715</v>
      </c>
      <c r="D6" s="97">
        <f>ROUND('[12]表七'!L5,1)</f>
        <v>13.5</v>
      </c>
      <c r="E6" s="98">
        <f>'[14]Sheet1'!$D5/10000</f>
        <v>1724.454958795854</v>
      </c>
      <c r="F6" s="97">
        <f>ROUND('[14]Sheet1'!$E5,1)</f>
        <v>10.8</v>
      </c>
      <c r="G6" s="98">
        <f>'[7]全省收入情况表'!$B8/10000</f>
        <v>610.4434</v>
      </c>
      <c r="H6" s="97">
        <f>ROUND('[7]全省收入情况表'!$D8,1)</f>
        <v>12.3</v>
      </c>
      <c r="I6" s="98">
        <f>'[7]全省收入情况表'!$F8/10000</f>
        <v>342.742</v>
      </c>
      <c r="J6" s="99">
        <f>ROUND('[7]全省收入情况表'!$H8,1)</f>
        <v>0.8</v>
      </c>
      <c r="K6" s="53"/>
      <c r="L6" s="259"/>
      <c r="M6" s="259"/>
      <c r="N6" s="259"/>
    </row>
    <row r="7" spans="1:14" s="52" customFormat="1" ht="21.75" customHeight="1">
      <c r="A7" s="82" t="s">
        <v>40</v>
      </c>
      <c r="B7" s="95">
        <f>ROUND('[12]表七'!D6,1)</f>
        <v>6.6</v>
      </c>
      <c r="C7" s="96">
        <f>'[12]表七'!J6</f>
        <v>702.354</v>
      </c>
      <c r="D7" s="97">
        <f>ROUND('[12]表七'!L6,1)</f>
        <v>14.1</v>
      </c>
      <c r="E7" s="98">
        <f>'[14]Sheet1'!$D6/10000</f>
        <v>380.8957536595986</v>
      </c>
      <c r="F7" s="97">
        <f>ROUND('[14]Sheet1'!$E6,1)</f>
        <v>11.4</v>
      </c>
      <c r="G7" s="98">
        <f>'[7]全省收入情况表'!$B9/10000</f>
        <v>130.3856</v>
      </c>
      <c r="H7" s="97">
        <f>ROUND('[7]全省收入情况表'!$D9,1)</f>
        <v>8.9</v>
      </c>
      <c r="I7" s="98">
        <f>'[7]全省收入情况表'!$F9/10000</f>
        <v>87.2716</v>
      </c>
      <c r="J7" s="99">
        <f>ROUND('[7]全省收入情况表'!$H9,1)</f>
        <v>5.2</v>
      </c>
      <c r="K7" s="53"/>
      <c r="L7" s="259"/>
      <c r="M7" s="259"/>
      <c r="N7" s="259"/>
    </row>
    <row r="8" spans="1:14" s="52" customFormat="1" ht="21.75" customHeight="1">
      <c r="A8" s="82" t="s">
        <v>41</v>
      </c>
      <c r="B8" s="95">
        <f>ROUND('[12]表七'!D7,1)</f>
        <v>6.8</v>
      </c>
      <c r="C8" s="96">
        <f>'[12]表七'!J7</f>
        <v>563.8055</v>
      </c>
      <c r="D8" s="97">
        <f>ROUND('[12]表七'!L7,1)</f>
        <v>13.4</v>
      </c>
      <c r="E8" s="98">
        <f>'[14]Sheet1'!$D7/10000</f>
        <v>267.6801805843604</v>
      </c>
      <c r="F8" s="97">
        <f>ROUND('[14]Sheet1'!$E7,1)</f>
        <v>11.5</v>
      </c>
      <c r="G8" s="98">
        <f>'[7]全省收入情况表'!$B10/10000</f>
        <v>79.2384</v>
      </c>
      <c r="H8" s="97">
        <f>ROUND('[7]全省收入情况表'!$D10,1)</f>
        <v>14.1</v>
      </c>
      <c r="I8" s="98">
        <f>'[7]全省收入情况表'!$F10/10000</f>
        <v>50.9533</v>
      </c>
      <c r="J8" s="99">
        <f>ROUND('[7]全省收入情况表'!$H10,1)</f>
        <v>9.4</v>
      </c>
      <c r="K8" s="53"/>
      <c r="L8" s="259"/>
      <c r="M8" s="259"/>
      <c r="N8" s="259"/>
    </row>
    <row r="9" spans="1:14" s="52" customFormat="1" ht="21.75" customHeight="1">
      <c r="A9" s="82" t="s">
        <v>42</v>
      </c>
      <c r="B9" s="95">
        <f>ROUND('[12]表七'!D8,1)</f>
        <v>6</v>
      </c>
      <c r="C9" s="96">
        <f>'[12]表七'!J8</f>
        <v>855.5407</v>
      </c>
      <c r="D9" s="97">
        <f>ROUND('[12]表七'!L8,1)</f>
        <v>14.5</v>
      </c>
      <c r="E9" s="98">
        <f>'[14]Sheet1'!$D8/10000</f>
        <v>472.41935419940336</v>
      </c>
      <c r="F9" s="97">
        <f>ROUND('[14]Sheet1'!$E8,1)</f>
        <v>11.4</v>
      </c>
      <c r="G9" s="98">
        <f>'[7]全省收入情况表'!$B11/10000</f>
        <v>115.6618</v>
      </c>
      <c r="H9" s="97">
        <f>ROUND('[7]全省收入情况表'!$D11,1)</f>
        <v>8.7</v>
      </c>
      <c r="I9" s="98">
        <f>'[7]全省收入情况表'!$F11/10000</f>
        <v>77.6695</v>
      </c>
      <c r="J9" s="99">
        <f>ROUND('[7]全省收入情况表'!$H11,1)</f>
        <v>-0.5</v>
      </c>
      <c r="K9" s="53"/>
      <c r="L9" s="259"/>
      <c r="M9" s="259"/>
      <c r="N9" s="259"/>
    </row>
    <row r="10" spans="1:14" s="52" customFormat="1" ht="21.75" customHeight="1">
      <c r="A10" s="82" t="s">
        <v>43</v>
      </c>
      <c r="B10" s="95">
        <f>ROUND('[12]表七'!D9,1)</f>
        <v>6.3</v>
      </c>
      <c r="C10" s="96">
        <f>'[12]表七'!J9</f>
        <v>552.6373</v>
      </c>
      <c r="D10" s="97">
        <f>ROUND('[12]表七'!L9,1)</f>
        <v>10.5</v>
      </c>
      <c r="E10" s="98">
        <f>'[14]Sheet1'!$D9/10000</f>
        <v>332.6013891046252</v>
      </c>
      <c r="F10" s="97">
        <f>ROUND('[14]Sheet1'!$E9,1)</f>
        <v>11.6</v>
      </c>
      <c r="G10" s="98">
        <f>'[7]全省收入情况表'!$B12/10000</f>
        <v>60.9659</v>
      </c>
      <c r="H10" s="97">
        <f>ROUND('[7]全省收入情况表'!$D12,1)</f>
        <v>15.1</v>
      </c>
      <c r="I10" s="98">
        <f>'[7]全省收入情况表'!$F12/10000</f>
        <v>39.7158</v>
      </c>
      <c r="J10" s="99">
        <f>ROUND('[7]全省收入情况表'!$H12,1)</f>
        <v>8.8</v>
      </c>
      <c r="K10" s="53"/>
      <c r="L10" s="259"/>
      <c r="M10" s="259"/>
      <c r="N10" s="259"/>
    </row>
    <row r="11" spans="1:14" s="54" customFormat="1" ht="21.75" customHeight="1">
      <c r="A11" s="88" t="s">
        <v>0</v>
      </c>
      <c r="B11" s="100">
        <f>ROUND('[12]表七'!D10,1)</f>
        <v>6.7</v>
      </c>
      <c r="C11" s="96">
        <f>'[12]表七'!J10</f>
        <v>816.5353</v>
      </c>
      <c r="D11" s="97">
        <f>ROUND('[12]表七'!L10,1)</f>
        <v>14.3</v>
      </c>
      <c r="E11" s="98">
        <f>'[14]Sheet1'!$D10/10000</f>
        <v>485.15037792151014</v>
      </c>
      <c r="F11" s="97">
        <f>ROUND('[14]Sheet1'!$E10,1)</f>
        <v>11.5</v>
      </c>
      <c r="G11" s="98">
        <f>'[7]全省收入情况表'!$B13/10000</f>
        <v>138.0588</v>
      </c>
      <c r="H11" s="97">
        <f>ROUND('[7]全省收入情况表'!$D13,1)</f>
        <v>0.5</v>
      </c>
      <c r="I11" s="98">
        <f>'[7]全省收入情况表'!$F13/10000</f>
        <v>73.2141</v>
      </c>
      <c r="J11" s="99">
        <f>ROUND('[7]全省收入情况表'!$H13,1)</f>
        <v>25.7</v>
      </c>
      <c r="K11" s="53"/>
      <c r="L11" s="259"/>
      <c r="M11" s="259"/>
      <c r="N11" s="259"/>
    </row>
    <row r="12" spans="1:14" s="52" customFormat="1" ht="21.75" customHeight="1">
      <c r="A12" s="82" t="s">
        <v>44</v>
      </c>
      <c r="B12" s="95">
        <f>ROUND('[12]表七'!D11,1)</f>
        <v>6.5</v>
      </c>
      <c r="C12" s="96">
        <f>'[12]表七'!J11</f>
        <v>508.4865</v>
      </c>
      <c r="D12" s="97">
        <f>ROUND('[12]表七'!L11,1)</f>
        <v>14</v>
      </c>
      <c r="E12" s="98">
        <f>'[14]Sheet1'!$D11/10000</f>
        <v>392.1396368525646</v>
      </c>
      <c r="F12" s="97">
        <f>ROUND('[14]Sheet1'!$E11,1)</f>
        <v>11.4</v>
      </c>
      <c r="G12" s="98">
        <f>'[7]全省收入情况表'!$B14/10000</f>
        <v>108.661</v>
      </c>
      <c r="H12" s="97">
        <f>ROUND('[7]全省收入情况表'!$D14,1)</f>
        <v>9</v>
      </c>
      <c r="I12" s="98">
        <f>'[7]全省收入情况表'!$F14/10000</f>
        <v>73.724</v>
      </c>
      <c r="J12" s="99">
        <f>ROUND('[7]全省收入情况表'!$H14,1)</f>
        <v>8.1</v>
      </c>
      <c r="K12" s="53"/>
      <c r="L12" s="259"/>
      <c r="M12" s="259"/>
      <c r="N12" s="259"/>
    </row>
    <row r="13" spans="1:14" s="52" customFormat="1" ht="21.75" customHeight="1">
      <c r="A13" s="82" t="s">
        <v>45</v>
      </c>
      <c r="B13" s="95">
        <f>ROUND('[12]表七'!D12,1)</f>
        <v>5.1</v>
      </c>
      <c r="C13" s="96">
        <f>'[12]表七'!J12</f>
        <v>81.3799</v>
      </c>
      <c r="D13" s="97">
        <f>ROUND('[12]表七'!L12,1)</f>
        <v>14.8</v>
      </c>
      <c r="E13" s="98">
        <f>'[14]Sheet1'!$D12/10000</f>
        <v>77.66739183958603</v>
      </c>
      <c r="F13" s="97">
        <f>ROUND('[14]Sheet1'!$E12,1)</f>
        <v>11.5</v>
      </c>
      <c r="G13" s="98">
        <f>'[7]全省收入情况表'!$B15/10000</f>
        <v>22.0267</v>
      </c>
      <c r="H13" s="97">
        <f>ROUND('[7]全省收入情况表'!$D15,1)</f>
        <v>48.2</v>
      </c>
      <c r="I13" s="98">
        <f>'[7]全省收入情况表'!$F15/10000</f>
        <v>13.6889</v>
      </c>
      <c r="J13" s="99">
        <f>ROUND('[7]全省收入情况表'!$H15,1)</f>
        <v>46.9</v>
      </c>
      <c r="K13" s="53"/>
      <c r="L13" s="259"/>
      <c r="M13" s="259"/>
      <c r="N13" s="259"/>
    </row>
    <row r="14" spans="1:14" s="52" customFormat="1" ht="21.75" customHeight="1">
      <c r="A14" s="82" t="s">
        <v>46</v>
      </c>
      <c r="B14" s="95">
        <f>ROUND('[12]表七'!D13,1)</f>
        <v>7.1</v>
      </c>
      <c r="C14" s="96">
        <f>'[12]表七'!J13</f>
        <v>433.6765</v>
      </c>
      <c r="D14" s="97">
        <f>ROUND('[12]表七'!L13,1)</f>
        <v>13.9</v>
      </c>
      <c r="E14" s="98">
        <f>'[14]Sheet1'!$D13/10000</f>
        <v>287.3986924446818</v>
      </c>
      <c r="F14" s="97">
        <f>ROUND('[14]Sheet1'!$E13,1)</f>
        <v>11.4</v>
      </c>
      <c r="G14" s="98">
        <f>'[7]全省收入情况表'!$B16/10000</f>
        <v>44.9566</v>
      </c>
      <c r="H14" s="97">
        <f>ROUND('[7]全省收入情况表'!$D16,1)</f>
        <v>10.9</v>
      </c>
      <c r="I14" s="98">
        <f>'[7]全省收入情况表'!$F16/10000</f>
        <v>26.4713</v>
      </c>
      <c r="J14" s="99">
        <f>ROUND('[7]全省收入情况表'!$H16,1)</f>
        <v>4.9</v>
      </c>
      <c r="K14" s="53"/>
      <c r="L14" s="259"/>
      <c r="M14" s="259"/>
      <c r="N14" s="259"/>
    </row>
    <row r="15" spans="1:14" s="52" customFormat="1" ht="21.75" customHeight="1">
      <c r="A15" s="82" t="s">
        <v>47</v>
      </c>
      <c r="B15" s="95">
        <f>ROUND('[12]表七'!D14,1)</f>
        <v>6.2</v>
      </c>
      <c r="C15" s="96">
        <f>'[12]表七'!J14</f>
        <v>842.5973</v>
      </c>
      <c r="D15" s="97">
        <f>ROUND('[12]表七'!L14,1)</f>
        <v>5.7</v>
      </c>
      <c r="E15" s="98">
        <f>'[14]Sheet1'!$D14/10000</f>
        <v>380.24927619361665</v>
      </c>
      <c r="F15" s="97">
        <f>ROUND('[14]Sheet1'!$E14,1)</f>
        <v>10.7</v>
      </c>
      <c r="G15" s="98">
        <f>'[7]全省收入情况表'!$B$18/10000</f>
        <v>105.296</v>
      </c>
      <c r="H15" s="97">
        <f>ROUND('[7]全省收入情况表'!$D$18,1)</f>
        <v>-8.6</v>
      </c>
      <c r="I15" s="98">
        <f>'[7]全省收入情况表'!$F$18/10000</f>
        <v>77.5824</v>
      </c>
      <c r="J15" s="99">
        <f>ROUND('[7]全省收入情况表'!$H$18,1)</f>
        <v>-13.8</v>
      </c>
      <c r="K15" s="53"/>
      <c r="L15" s="259"/>
      <c r="M15" s="259"/>
      <c r="N15" s="259"/>
    </row>
    <row r="16" spans="1:14" s="52" customFormat="1" ht="21.75" customHeight="1">
      <c r="A16" s="82" t="s">
        <v>48</v>
      </c>
      <c r="B16" s="95">
        <f>ROUND('[12]表七'!D15,1)</f>
        <v>7</v>
      </c>
      <c r="C16" s="96">
        <f>'[12]表七'!J15</f>
        <v>443.1349</v>
      </c>
      <c r="D16" s="97">
        <f>ROUND('[12]表七'!L15,1)</f>
        <v>13.3</v>
      </c>
      <c r="E16" s="98">
        <f>'[14]Sheet1'!$D15/10000</f>
        <v>271.0551121962112</v>
      </c>
      <c r="F16" s="97">
        <f>ROUND('[14]Sheet1'!$E15,1)</f>
        <v>11.6</v>
      </c>
      <c r="G16" s="98">
        <f>'[7]全省收入情况表'!$B$17/10000</f>
        <v>66.5985</v>
      </c>
      <c r="H16" s="97">
        <f>ROUND('[7]全省收入情况表'!$D$17,1)</f>
        <v>15.1</v>
      </c>
      <c r="I16" s="98">
        <f>'[7]全省收入情况表'!$F$17/10000</f>
        <v>45.6678</v>
      </c>
      <c r="J16" s="99">
        <f>ROUND('[7]全省收入情况表'!$H$17,1)</f>
        <v>15.3</v>
      </c>
      <c r="K16" s="53"/>
      <c r="L16" s="259"/>
      <c r="M16" s="259"/>
      <c r="N16" s="259"/>
    </row>
    <row r="17" spans="1:14" s="52" customFormat="1" ht="21.75" customHeight="1">
      <c r="A17" s="82" t="s">
        <v>49</v>
      </c>
      <c r="B17" s="95">
        <f>ROUND('[12]表七'!D16,1)</f>
        <v>6.9</v>
      </c>
      <c r="C17" s="96">
        <f>'[12]表七'!J16</f>
        <v>437.7908</v>
      </c>
      <c r="D17" s="97">
        <f>ROUND('[12]表七'!L16,1)</f>
        <v>14.2</v>
      </c>
      <c r="E17" s="98">
        <f>'[14]Sheet1'!$D16/10000</f>
        <v>229.27137001198992</v>
      </c>
      <c r="F17" s="97">
        <f>ROUND('[14]Sheet1'!$E16,1)</f>
        <v>11.2</v>
      </c>
      <c r="G17" s="98">
        <f>'[7]全省收入情况表'!$B$20/10000</f>
        <v>58.8317</v>
      </c>
      <c r="H17" s="97">
        <f>ROUND('[7]全省收入情况表'!$D$20,1)</f>
        <v>8.8</v>
      </c>
      <c r="I17" s="98">
        <f>'[7]全省收入情况表'!$F$20/10000</f>
        <v>37.0689</v>
      </c>
      <c r="J17" s="99">
        <f>ROUND('[7]全省收入情况表'!$H$20,1)</f>
        <v>1.9</v>
      </c>
      <c r="K17" s="53"/>
      <c r="L17" s="259"/>
      <c r="M17" s="259"/>
      <c r="N17" s="259"/>
    </row>
    <row r="18" spans="1:14" s="52" customFormat="1" ht="21.75" customHeight="1">
      <c r="A18" s="82" t="s">
        <v>50</v>
      </c>
      <c r="B18" s="95">
        <f>ROUND('[12]表七'!D17,1)</f>
        <v>10.4</v>
      </c>
      <c r="C18" s="96">
        <f>'[12]表七'!J17</f>
        <v>282.3835</v>
      </c>
      <c r="D18" s="97">
        <f>ROUND('[12]表七'!L17,1)</f>
        <v>14.6</v>
      </c>
      <c r="E18" s="98">
        <f>'[14]Sheet1'!$D17/10000</f>
        <v>207.69641890330772</v>
      </c>
      <c r="F18" s="97">
        <f>ROUND('[14]Sheet1'!$E17,1)</f>
        <v>11.6</v>
      </c>
      <c r="G18" s="98">
        <f>'[7]全省收入情况表'!$B$19/10000</f>
        <v>41.6648</v>
      </c>
      <c r="H18" s="97">
        <f>ROUND('[7]全省收入情况表'!$D$19,1)</f>
        <v>10.2</v>
      </c>
      <c r="I18" s="98">
        <f>'[7]全省收入情况表'!$F$19/10000</f>
        <v>26.0803</v>
      </c>
      <c r="J18" s="99">
        <f>ROUND('[7]全省收入情况表'!$H$19,1)</f>
        <v>5.4</v>
      </c>
      <c r="K18" s="53"/>
      <c r="L18" s="259"/>
      <c r="M18" s="259"/>
      <c r="N18" s="259"/>
    </row>
    <row r="19" spans="1:14" ht="21.75" customHeight="1">
      <c r="A19" s="89" t="s">
        <v>51</v>
      </c>
      <c r="B19" s="301">
        <f>ROUND('[12]表七'!D18,1)</f>
        <v>6.1</v>
      </c>
      <c r="C19" s="302">
        <f>'[12]表七'!J18</f>
        <v>112.5287</v>
      </c>
      <c r="D19" s="303">
        <f>ROUND('[12]表七'!L18,1)</f>
        <v>12</v>
      </c>
      <c r="E19" s="195">
        <f>'[14]Sheet1'!$D18/10000</f>
        <v>101.22208729268995</v>
      </c>
      <c r="F19" s="303">
        <f>ROUND('[14]Sheet1'!$E18,1)</f>
        <v>11.8</v>
      </c>
      <c r="G19" s="102">
        <f>'[7]全省收入情况表'!$B$21/10000</f>
        <v>39.8163</v>
      </c>
      <c r="H19" s="101">
        <f>ROUND('[7]全省收入情况表'!$D$21,1)</f>
        <v>33.4</v>
      </c>
      <c r="I19" s="102">
        <f>'[7]全省收入情况表'!$F$21/10000</f>
        <v>20.5237</v>
      </c>
      <c r="J19" s="289">
        <f>ROUND('[7]全省收入情况表'!$H$21,1)</f>
        <v>28.5</v>
      </c>
      <c r="K19" s="53"/>
      <c r="L19" s="259"/>
      <c r="M19" s="259"/>
      <c r="N19" s="259"/>
    </row>
    <row r="20" ht="25.5" customHeight="1">
      <c r="I20" s="50"/>
    </row>
    <row r="21" ht="25.5" customHeight="1">
      <c r="I21" s="50"/>
    </row>
    <row r="22" ht="25.5" customHeight="1">
      <c r="I22" s="50"/>
    </row>
    <row r="23" ht="25.5" customHeight="1">
      <c r="I23" s="50"/>
    </row>
    <row r="24" ht="25.5" customHeight="1">
      <c r="I24" s="50"/>
    </row>
    <row r="25" ht="25.5" customHeight="1">
      <c r="I25" s="50"/>
    </row>
    <row r="26" ht="25.5" customHeight="1">
      <c r="I26" s="50"/>
    </row>
    <row r="27" ht="25.5" customHeight="1">
      <c r="I27" s="50"/>
    </row>
    <row r="28" ht="25.5" customHeight="1">
      <c r="I28" s="50"/>
    </row>
    <row r="29" ht="25.5" customHeight="1">
      <c r="I29" s="50"/>
    </row>
    <row r="30" ht="25.5" customHeight="1">
      <c r="I30" s="50"/>
    </row>
    <row r="31" ht="25.5" customHeight="1">
      <c r="I31" s="50"/>
    </row>
    <row r="32" ht="25.5" customHeight="1">
      <c r="I32" s="50"/>
    </row>
    <row r="33" ht="25.5" customHeight="1">
      <c r="I33" s="50"/>
    </row>
    <row r="34" ht="25.5" customHeight="1">
      <c r="I34" s="50"/>
    </row>
  </sheetData>
  <sheetProtection/>
  <mergeCells count="7">
    <mergeCell ref="A1:J1"/>
    <mergeCell ref="G3:H3"/>
    <mergeCell ref="E3:F3"/>
    <mergeCell ref="I2:J2"/>
    <mergeCell ref="A3:A4"/>
    <mergeCell ref="C3:D3"/>
    <mergeCell ref="I3:J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B14" sqref="B14:J14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25.5">
      <c r="A1" s="345" t="s">
        <v>290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2" ht="14.25">
      <c r="A2" s="45"/>
      <c r="B2" s="45"/>
      <c r="C2" s="45"/>
      <c r="D2" s="45"/>
      <c r="E2" s="45"/>
      <c r="F2" s="45"/>
      <c r="G2" s="46"/>
      <c r="H2" s="46"/>
      <c r="I2" s="346" t="s">
        <v>239</v>
      </c>
      <c r="J2" s="346"/>
      <c r="K2" s="1"/>
      <c r="L2" s="1"/>
    </row>
    <row r="3" spans="1:12" ht="45.75" customHeight="1">
      <c r="A3" s="347"/>
      <c r="B3" s="104" t="s">
        <v>11</v>
      </c>
      <c r="C3" s="349" t="s">
        <v>12</v>
      </c>
      <c r="D3" s="350"/>
      <c r="E3" s="351" t="s">
        <v>52</v>
      </c>
      <c r="F3" s="352"/>
      <c r="G3" s="353" t="s">
        <v>69</v>
      </c>
      <c r="H3" s="354"/>
      <c r="I3" s="353" t="s">
        <v>88</v>
      </c>
      <c r="J3" s="354"/>
      <c r="K3" s="1"/>
      <c r="L3" s="1"/>
    </row>
    <row r="4" spans="1:12" ht="29.25" customHeight="1">
      <c r="A4" s="348"/>
      <c r="B4" s="74" t="s">
        <v>161</v>
      </c>
      <c r="C4" s="75" t="s">
        <v>160</v>
      </c>
      <c r="D4" s="74" t="s">
        <v>161</v>
      </c>
      <c r="E4" s="75" t="s">
        <v>160</v>
      </c>
      <c r="F4" s="74" t="s">
        <v>161</v>
      </c>
      <c r="G4" s="75" t="s">
        <v>160</v>
      </c>
      <c r="H4" s="74" t="s">
        <v>161</v>
      </c>
      <c r="I4" s="75" t="s">
        <v>160</v>
      </c>
      <c r="J4" s="74" t="s">
        <v>161</v>
      </c>
      <c r="K4" s="1"/>
      <c r="L4" s="1"/>
    </row>
    <row r="5" spans="1:12" ht="25.5" customHeight="1">
      <c r="A5" s="103" t="s">
        <v>53</v>
      </c>
      <c r="B5" s="108">
        <v>10.5</v>
      </c>
      <c r="C5" s="109">
        <v>468.63</v>
      </c>
      <c r="D5" s="110">
        <v>12.9</v>
      </c>
      <c r="E5" s="109">
        <v>251.33177</v>
      </c>
      <c r="F5" s="111">
        <v>13.2</v>
      </c>
      <c r="G5" s="109">
        <v>67.4683</v>
      </c>
      <c r="H5" s="78">
        <v>42.95554853979104</v>
      </c>
      <c r="I5" s="109">
        <v>46.7034</v>
      </c>
      <c r="J5" s="110">
        <v>17.712856988030456</v>
      </c>
      <c r="K5" s="1"/>
      <c r="L5" s="1"/>
    </row>
    <row r="6" spans="1:12" ht="25.5" customHeight="1">
      <c r="A6" s="106" t="s">
        <v>83</v>
      </c>
      <c r="B6" s="112">
        <v>11.6</v>
      </c>
      <c r="C6" s="113">
        <v>559.21</v>
      </c>
      <c r="D6" s="114">
        <v>19.7</v>
      </c>
      <c r="E6" s="113">
        <v>214.52004</v>
      </c>
      <c r="F6" s="114">
        <v>14.3</v>
      </c>
      <c r="G6" s="113" t="s">
        <v>288</v>
      </c>
      <c r="H6" s="115" t="s">
        <v>288</v>
      </c>
      <c r="I6" s="113">
        <v>50.0618</v>
      </c>
      <c r="J6" s="114">
        <v>17.8</v>
      </c>
      <c r="K6" s="1"/>
      <c r="L6" s="1"/>
    </row>
    <row r="7" spans="1:12" ht="25.5" customHeight="1">
      <c r="A7" s="82" t="s">
        <v>54</v>
      </c>
      <c r="B7" s="116">
        <v>8.2</v>
      </c>
      <c r="C7" s="113">
        <v>284.1432</v>
      </c>
      <c r="D7" s="114">
        <v>12.8</v>
      </c>
      <c r="E7" s="113">
        <v>103.89960488404346</v>
      </c>
      <c r="F7" s="114">
        <v>12.6019862446297</v>
      </c>
      <c r="G7" s="113">
        <v>25.53</v>
      </c>
      <c r="H7" s="115">
        <v>3.2</v>
      </c>
      <c r="I7" s="113">
        <v>18.08</v>
      </c>
      <c r="J7" s="114">
        <v>1.9</v>
      </c>
      <c r="K7" s="1"/>
      <c r="L7" s="1"/>
    </row>
    <row r="8" spans="1:12" ht="25.5" customHeight="1">
      <c r="A8" s="106" t="s">
        <v>55</v>
      </c>
      <c r="B8" s="112">
        <v>7.8</v>
      </c>
      <c r="C8" s="113">
        <v>972.67</v>
      </c>
      <c r="D8" s="114">
        <v>10.8</v>
      </c>
      <c r="E8" s="113">
        <v>425.79</v>
      </c>
      <c r="F8" s="114">
        <v>11.6</v>
      </c>
      <c r="G8" s="113">
        <v>151.3</v>
      </c>
      <c r="H8" s="79">
        <v>8.9</v>
      </c>
      <c r="I8" s="113">
        <v>112.06</v>
      </c>
      <c r="J8" s="80">
        <v>1.2</v>
      </c>
      <c r="K8" s="1"/>
      <c r="L8" s="1"/>
    </row>
    <row r="9" spans="1:12" ht="25.5" customHeight="1">
      <c r="A9" s="106" t="s">
        <v>56</v>
      </c>
      <c r="B9" s="112">
        <v>8.1</v>
      </c>
      <c r="C9" s="113">
        <v>383.77</v>
      </c>
      <c r="D9" s="114">
        <v>10.6</v>
      </c>
      <c r="E9" s="113">
        <v>220.78</v>
      </c>
      <c r="F9" s="114">
        <v>10.2</v>
      </c>
      <c r="G9" s="113">
        <v>56.63</v>
      </c>
      <c r="H9" s="115">
        <v>1.9</v>
      </c>
      <c r="I9" s="113">
        <v>36.03</v>
      </c>
      <c r="J9" s="114">
        <v>5.2</v>
      </c>
      <c r="K9" s="1"/>
      <c r="L9" s="1"/>
    </row>
    <row r="10" spans="1:12" ht="25.5" customHeight="1">
      <c r="A10" s="106" t="s">
        <v>57</v>
      </c>
      <c r="B10" s="112">
        <v>3.8</v>
      </c>
      <c r="C10" s="113">
        <v>540.65</v>
      </c>
      <c r="D10" s="114">
        <v>12.7</v>
      </c>
      <c r="E10" s="113">
        <v>352.44</v>
      </c>
      <c r="F10" s="114">
        <v>9.4</v>
      </c>
      <c r="G10" s="113">
        <v>61.51</v>
      </c>
      <c r="H10" s="79">
        <v>-3.1</v>
      </c>
      <c r="I10" s="113">
        <v>37.53</v>
      </c>
      <c r="J10" s="80">
        <v>-3.7</v>
      </c>
      <c r="K10" s="1"/>
      <c r="L10" s="1"/>
    </row>
    <row r="11" spans="1:12" s="7" customFormat="1" ht="25.5" customHeight="1">
      <c r="A11" s="107" t="s">
        <v>58</v>
      </c>
      <c r="B11" s="117">
        <v>6.8</v>
      </c>
      <c r="C11" s="118">
        <v>636.4592</v>
      </c>
      <c r="D11" s="119">
        <v>13.9</v>
      </c>
      <c r="E11" s="120">
        <v>374.02969047705494</v>
      </c>
      <c r="F11" s="121">
        <v>11.556916442896647</v>
      </c>
      <c r="G11" s="118">
        <v>116.5321</v>
      </c>
      <c r="H11" s="122">
        <v>2.4</v>
      </c>
      <c r="I11" s="118">
        <v>61.6672</v>
      </c>
      <c r="J11" s="122">
        <v>23.3</v>
      </c>
      <c r="K11" s="67"/>
      <c r="L11" s="67"/>
    </row>
    <row r="12" spans="1:12" ht="25.5" customHeight="1">
      <c r="A12" s="106" t="s">
        <v>59</v>
      </c>
      <c r="B12" s="112">
        <v>8.9</v>
      </c>
      <c r="C12" s="113">
        <v>665.62</v>
      </c>
      <c r="D12" s="114">
        <v>11.5</v>
      </c>
      <c r="E12" s="113" t="s">
        <v>287</v>
      </c>
      <c r="F12" s="115" t="s">
        <v>287</v>
      </c>
      <c r="G12" s="113">
        <v>174.6</v>
      </c>
      <c r="H12" s="115">
        <v>8.9</v>
      </c>
      <c r="I12" s="113">
        <v>99.55</v>
      </c>
      <c r="J12" s="80">
        <v>-6.7</v>
      </c>
      <c r="K12" s="1"/>
      <c r="L12" s="1"/>
    </row>
    <row r="13" spans="1:12" ht="25.5" customHeight="1">
      <c r="A13" s="106" t="s">
        <v>60</v>
      </c>
      <c r="B13" s="112">
        <v>8.5</v>
      </c>
      <c r="C13" s="113">
        <v>440.07</v>
      </c>
      <c r="D13" s="114">
        <v>10.2</v>
      </c>
      <c r="E13" s="113" t="s">
        <v>287</v>
      </c>
      <c r="F13" s="115" t="s">
        <v>287</v>
      </c>
      <c r="G13" s="113">
        <v>99.3</v>
      </c>
      <c r="H13" s="115">
        <v>2.7</v>
      </c>
      <c r="I13" s="113">
        <v>40.25</v>
      </c>
      <c r="J13" s="80">
        <v>-7.4</v>
      </c>
      <c r="K13" s="1"/>
      <c r="L13" s="1"/>
    </row>
    <row r="14" spans="1:12" ht="25.5" customHeight="1">
      <c r="A14" s="106" t="s">
        <v>61</v>
      </c>
      <c r="B14" s="112">
        <v>8.4</v>
      </c>
      <c r="C14" s="113">
        <v>1011.05</v>
      </c>
      <c r="D14" s="114">
        <v>8.2</v>
      </c>
      <c r="E14" s="113" t="s">
        <v>287</v>
      </c>
      <c r="F14" s="115" t="s">
        <v>287</v>
      </c>
      <c r="G14" s="113">
        <v>188.91</v>
      </c>
      <c r="H14" s="115">
        <v>9</v>
      </c>
      <c r="I14" s="113">
        <v>101.46</v>
      </c>
      <c r="J14" s="80">
        <v>-0.6</v>
      </c>
      <c r="K14" s="1"/>
      <c r="L14" s="1"/>
    </row>
    <row r="15" spans="1:12" ht="25.5" customHeight="1">
      <c r="A15" s="106" t="s">
        <v>62</v>
      </c>
      <c r="B15" s="265">
        <v>8.2</v>
      </c>
      <c r="C15" s="113">
        <v>336.45</v>
      </c>
      <c r="D15" s="114">
        <v>9.7</v>
      </c>
      <c r="E15" s="113" t="s">
        <v>287</v>
      </c>
      <c r="F15" s="115" t="s">
        <v>287</v>
      </c>
      <c r="G15" s="113">
        <v>50.78</v>
      </c>
      <c r="H15" s="115">
        <v>10</v>
      </c>
      <c r="I15" s="113">
        <v>23.7</v>
      </c>
      <c r="J15" s="80">
        <v>-10.5</v>
      </c>
      <c r="K15" s="1"/>
      <c r="L15" s="1"/>
    </row>
    <row r="16" spans="1:12" ht="25.5" customHeight="1">
      <c r="A16" s="106" t="s">
        <v>63</v>
      </c>
      <c r="B16" s="265">
        <v>6.8</v>
      </c>
      <c r="C16" s="113">
        <v>1036.34</v>
      </c>
      <c r="D16" s="114">
        <v>8.8</v>
      </c>
      <c r="E16" s="113">
        <v>439.8</v>
      </c>
      <c r="F16" s="115">
        <v>10.3</v>
      </c>
      <c r="G16" s="113" t="s">
        <v>287</v>
      </c>
      <c r="H16" s="115" t="s">
        <v>287</v>
      </c>
      <c r="I16" s="113">
        <v>101.2742</v>
      </c>
      <c r="J16" s="80">
        <v>5</v>
      </c>
      <c r="K16" s="1"/>
      <c r="L16" s="1"/>
    </row>
    <row r="17" spans="1:12" ht="25.5" customHeight="1">
      <c r="A17" s="105" t="s">
        <v>64</v>
      </c>
      <c r="B17" s="123">
        <v>8.3</v>
      </c>
      <c r="C17" s="124">
        <v>1684</v>
      </c>
      <c r="D17" s="125">
        <v>8.5</v>
      </c>
      <c r="E17" s="124">
        <v>931.88</v>
      </c>
      <c r="F17" s="123">
        <v>9.4</v>
      </c>
      <c r="G17" s="124">
        <v>313.25</v>
      </c>
      <c r="H17" s="304">
        <v>-4.8</v>
      </c>
      <c r="I17" s="124">
        <v>194.22</v>
      </c>
      <c r="J17" s="81">
        <v>-15.2</v>
      </c>
      <c r="K17" s="1"/>
      <c r="L17" s="1"/>
    </row>
    <row r="18" spans="1:12" ht="17.25">
      <c r="A18" s="57"/>
      <c r="B18" s="57"/>
      <c r="C18" s="57"/>
      <c r="D18" s="57"/>
      <c r="E18" s="57"/>
      <c r="F18" s="57"/>
      <c r="G18" s="47"/>
      <c r="I18" s="47"/>
      <c r="K18" s="1"/>
      <c r="L18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E18" sqref="E18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45" customHeight="1">
      <c r="A1" s="345" t="s">
        <v>291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2" ht="14.25">
      <c r="A2" s="45"/>
      <c r="B2" s="45"/>
      <c r="C2" s="45"/>
      <c r="D2" s="45"/>
      <c r="E2" s="45"/>
      <c r="F2" s="45"/>
      <c r="G2" s="46"/>
      <c r="H2" s="46"/>
      <c r="I2" s="346" t="s">
        <v>239</v>
      </c>
      <c r="J2" s="346"/>
      <c r="K2" s="1"/>
      <c r="L2" s="1"/>
    </row>
    <row r="3" spans="1:12" ht="45.75" customHeight="1">
      <c r="A3" s="347"/>
      <c r="B3" s="104" t="s">
        <v>11</v>
      </c>
      <c r="C3" s="349" t="s">
        <v>12</v>
      </c>
      <c r="D3" s="350"/>
      <c r="E3" s="351" t="s">
        <v>52</v>
      </c>
      <c r="F3" s="352"/>
      <c r="G3" s="353" t="s">
        <v>69</v>
      </c>
      <c r="H3" s="354"/>
      <c r="I3" s="353" t="s">
        <v>88</v>
      </c>
      <c r="J3" s="354"/>
      <c r="K3" s="1"/>
      <c r="L3" s="1"/>
    </row>
    <row r="4" spans="1:12" ht="29.25" customHeight="1">
      <c r="A4" s="348"/>
      <c r="B4" s="74" t="s">
        <v>151</v>
      </c>
      <c r="C4" s="75" t="s">
        <v>153</v>
      </c>
      <c r="D4" s="74" t="s">
        <v>151</v>
      </c>
      <c r="E4" s="75" t="s">
        <v>153</v>
      </c>
      <c r="F4" s="74" t="s">
        <v>151</v>
      </c>
      <c r="G4" s="75" t="s">
        <v>153</v>
      </c>
      <c r="H4" s="74" t="s">
        <v>151</v>
      </c>
      <c r="I4" s="75" t="s">
        <v>153</v>
      </c>
      <c r="J4" s="74" t="s">
        <v>151</v>
      </c>
      <c r="K4" s="1"/>
      <c r="L4" s="1"/>
    </row>
    <row r="5" spans="1:12" ht="31.5" customHeight="1">
      <c r="A5" s="263" t="s">
        <v>284</v>
      </c>
      <c r="B5" s="108">
        <v>8.2</v>
      </c>
      <c r="C5" s="109">
        <v>1093.7</v>
      </c>
      <c r="D5" s="110">
        <v>12.3</v>
      </c>
      <c r="E5" s="109">
        <v>619.8</v>
      </c>
      <c r="F5" s="111">
        <v>12.3</v>
      </c>
      <c r="G5" s="109"/>
      <c r="H5" s="78"/>
      <c r="I5" s="109">
        <v>97</v>
      </c>
      <c r="J5" s="110">
        <v>10</v>
      </c>
      <c r="K5" s="1"/>
      <c r="L5" s="1"/>
    </row>
    <row r="6" spans="1:12" ht="31.5" customHeight="1">
      <c r="A6" s="106" t="s">
        <v>55</v>
      </c>
      <c r="B6" s="112">
        <v>7.8</v>
      </c>
      <c r="C6" s="113">
        <v>972.67</v>
      </c>
      <c r="D6" s="114">
        <v>10.8</v>
      </c>
      <c r="E6" s="113">
        <v>425.79</v>
      </c>
      <c r="F6" s="114">
        <v>11.6</v>
      </c>
      <c r="G6" s="113">
        <v>151.3</v>
      </c>
      <c r="H6" s="79">
        <v>8.9</v>
      </c>
      <c r="I6" s="113">
        <v>112.06</v>
      </c>
      <c r="J6" s="80">
        <v>1.2</v>
      </c>
      <c r="K6" s="1"/>
      <c r="L6" s="1"/>
    </row>
    <row r="7" spans="1:12" ht="31.5" customHeight="1">
      <c r="A7" s="107" t="s">
        <v>58</v>
      </c>
      <c r="B7" s="117">
        <v>6.8</v>
      </c>
      <c r="C7" s="118">
        <v>636.4592</v>
      </c>
      <c r="D7" s="119">
        <v>13.9</v>
      </c>
      <c r="E7" s="120">
        <v>374.02969047705494</v>
      </c>
      <c r="F7" s="121">
        <v>11.556916442896647</v>
      </c>
      <c r="G7" s="118">
        <v>116.5321</v>
      </c>
      <c r="H7" s="122">
        <v>2.4</v>
      </c>
      <c r="I7" s="118">
        <v>61.6672</v>
      </c>
      <c r="J7" s="122">
        <v>23.3</v>
      </c>
      <c r="K7" s="1"/>
      <c r="L7" s="1"/>
    </row>
    <row r="8" spans="1:12" s="7" customFormat="1" ht="31.5" customHeight="1">
      <c r="A8" s="106" t="s">
        <v>285</v>
      </c>
      <c r="B8" s="112">
        <v>9.2</v>
      </c>
      <c r="C8" s="113">
        <v>574.8134</v>
      </c>
      <c r="D8" s="114">
        <v>14.205815221364972</v>
      </c>
      <c r="E8" s="266"/>
      <c r="F8" s="267"/>
      <c r="G8" s="113">
        <v>134.8417</v>
      </c>
      <c r="H8" s="268">
        <v>10.507414737687519</v>
      </c>
      <c r="I8" s="113">
        <v>80.0405</v>
      </c>
      <c r="J8" s="99">
        <v>-7.301630318338852</v>
      </c>
      <c r="K8" s="67"/>
      <c r="L8" s="67"/>
    </row>
    <row r="9" spans="1:12" ht="31.5" customHeight="1">
      <c r="A9" s="105" t="s">
        <v>61</v>
      </c>
      <c r="B9" s="264">
        <v>8.4</v>
      </c>
      <c r="C9" s="124">
        <v>1011.05</v>
      </c>
      <c r="D9" s="125">
        <v>8.2</v>
      </c>
      <c r="E9" s="124" t="s">
        <v>287</v>
      </c>
      <c r="F9" s="123" t="s">
        <v>287</v>
      </c>
      <c r="G9" s="124">
        <v>188.91</v>
      </c>
      <c r="H9" s="123">
        <v>9</v>
      </c>
      <c r="I9" s="124">
        <v>101.46</v>
      </c>
      <c r="J9" s="81">
        <v>-0.6</v>
      </c>
      <c r="K9" s="1"/>
      <c r="L9" s="1"/>
    </row>
    <row r="10" spans="1:12" ht="17.25">
      <c r="A10" s="57"/>
      <c r="B10" s="57"/>
      <c r="C10" s="57"/>
      <c r="D10" s="57"/>
      <c r="E10" s="57"/>
      <c r="F10" s="57"/>
      <c r="G10" s="47"/>
      <c r="I10" s="47"/>
      <c r="K10" s="1"/>
      <c r="L10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306" t="s">
        <v>79</v>
      </c>
      <c r="B1" s="306"/>
    </row>
    <row r="2" spans="1:2" s="16" customFormat="1" ht="20.25">
      <c r="A2" s="24"/>
      <c r="B2" s="167" t="s">
        <v>66</v>
      </c>
    </row>
    <row r="3" spans="1:2" s="56" customFormat="1" ht="29.25" customHeight="1">
      <c r="A3" s="249" t="s">
        <v>242</v>
      </c>
      <c r="B3" s="126" t="s">
        <v>151</v>
      </c>
    </row>
    <row r="4" spans="1:2" s="18" customFormat="1" ht="29.25" customHeight="1">
      <c r="A4" s="127" t="s">
        <v>80</v>
      </c>
      <c r="B4" s="130">
        <f>ROUND('[1]Sheet1'!G39,1)</f>
        <v>5.9</v>
      </c>
    </row>
    <row r="5" spans="1:2" s="13" customFormat="1" ht="29.25" customHeight="1">
      <c r="A5" s="106" t="s">
        <v>70</v>
      </c>
      <c r="B5" s="131">
        <f>ROUND('[1]Sheet1'!G40,1)</f>
        <v>-12</v>
      </c>
    </row>
    <row r="6" spans="1:2" s="13" customFormat="1" ht="29.25" customHeight="1">
      <c r="A6" s="106" t="s">
        <v>71</v>
      </c>
      <c r="B6" s="131">
        <f>ROUND('[1]Sheet1'!G41,1)</f>
        <v>4.9</v>
      </c>
    </row>
    <row r="7" spans="1:2" s="13" customFormat="1" ht="29.25" customHeight="1">
      <c r="A7" s="106" t="s">
        <v>72</v>
      </c>
      <c r="B7" s="131">
        <f>ROUND('[1]Sheet1'!G42,1)</f>
        <v>10.9</v>
      </c>
    </row>
    <row r="8" spans="1:2" s="13" customFormat="1" ht="29.25" customHeight="1">
      <c r="A8" s="106" t="s">
        <v>73</v>
      </c>
      <c r="B8" s="131">
        <f>ROUND('[1]Sheet1'!G43,1)</f>
        <v>9.5</v>
      </c>
    </row>
    <row r="9" spans="1:2" s="13" customFormat="1" ht="29.25" customHeight="1">
      <c r="A9" s="106" t="s">
        <v>74</v>
      </c>
      <c r="B9" s="131">
        <f>ROUND('[1]Sheet1'!G44,1)</f>
        <v>13.8</v>
      </c>
    </row>
    <row r="10" spans="1:2" s="17" customFormat="1" ht="29.25" customHeight="1">
      <c r="A10" s="128" t="s">
        <v>75</v>
      </c>
      <c r="B10" s="131">
        <f>ROUND('[1]Sheet1'!G45,1)</f>
        <v>11.5</v>
      </c>
    </row>
    <row r="11" spans="1:2" s="17" customFormat="1" ht="29.25" customHeight="1">
      <c r="A11" s="128" t="s">
        <v>76</v>
      </c>
      <c r="B11" s="131">
        <f>ROUND('[1]Sheet1'!G46,1)</f>
        <v>7.8</v>
      </c>
    </row>
    <row r="12" spans="1:2" s="17" customFormat="1" ht="29.25" customHeight="1">
      <c r="A12" s="128" t="s">
        <v>77</v>
      </c>
      <c r="B12" s="131">
        <f>ROUND('[1]Sheet1'!G47,1)</f>
        <v>5.9</v>
      </c>
    </row>
    <row r="13" spans="1:2" s="17" customFormat="1" ht="29.25" customHeight="1">
      <c r="A13" s="128" t="s">
        <v>78</v>
      </c>
      <c r="B13" s="131">
        <f>ROUND('[1]Sheet1'!G48,1)</f>
        <v>13.1</v>
      </c>
    </row>
    <row r="14" spans="1:2" s="17" customFormat="1" ht="29.25" customHeight="1">
      <c r="A14" s="129" t="s">
        <v>67</v>
      </c>
      <c r="B14" s="132">
        <f>ROUND('[1]Sheet1'!G49,1)</f>
        <v>13.9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5" sqref="H5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307" t="s">
        <v>91</v>
      </c>
      <c r="B1" s="308"/>
    </row>
    <row r="2" spans="1:2" ht="20.25">
      <c r="A2" s="25"/>
      <c r="B2" s="168" t="s">
        <v>65</v>
      </c>
    </row>
    <row r="3" spans="1:2" s="13" customFormat="1" ht="30.75" customHeight="1">
      <c r="A3" s="248" t="s">
        <v>243</v>
      </c>
      <c r="B3" s="77" t="s">
        <v>151</v>
      </c>
    </row>
    <row r="4" spans="1:3" ht="33.75" customHeight="1">
      <c r="A4" s="134" t="s">
        <v>219</v>
      </c>
      <c r="B4" s="137">
        <f>ROUND('[1]Sheet1'!G57,1)</f>
        <v>8.5</v>
      </c>
      <c r="C4" s="1"/>
    </row>
    <row r="5" spans="1:3" ht="33.75" customHeight="1">
      <c r="A5" s="135" t="s">
        <v>92</v>
      </c>
      <c r="B5" s="80">
        <f>ROUND('[1]Sheet1'!G58,1)</f>
        <v>6</v>
      </c>
      <c r="C5" s="1"/>
    </row>
    <row r="6" spans="1:3" ht="33.75" customHeight="1">
      <c r="A6" s="136" t="s">
        <v>93</v>
      </c>
      <c r="B6" s="80">
        <f>ROUND('[1]Sheet1'!G59,1)</f>
        <v>4.1</v>
      </c>
      <c r="C6" s="1"/>
    </row>
    <row r="7" spans="1:3" ht="33.75" customHeight="1">
      <c r="A7" s="136" t="s">
        <v>94</v>
      </c>
      <c r="B7" s="80">
        <f>ROUND('[1]Sheet1'!G60,1)</f>
        <v>6.2</v>
      </c>
      <c r="C7" s="1"/>
    </row>
    <row r="8" spans="1:3" ht="33.75" customHeight="1">
      <c r="A8" s="136" t="s">
        <v>254</v>
      </c>
      <c r="B8" s="80">
        <f>ROUND('[1]Sheet1'!G61,1)</f>
        <v>10</v>
      </c>
      <c r="C8" s="1"/>
    </row>
    <row r="9" spans="1:3" ht="33.75" customHeight="1">
      <c r="A9" s="136" t="s">
        <v>95</v>
      </c>
      <c r="B9" s="80">
        <f>ROUND('[1]Sheet1'!G62,1)</f>
        <v>11.6</v>
      </c>
      <c r="C9" s="1"/>
    </row>
    <row r="10" spans="1:3" ht="33.75" customHeight="1">
      <c r="A10" s="136" t="s">
        <v>96</v>
      </c>
      <c r="B10" s="80">
        <f>ROUND('[1]Sheet1'!G63,1)</f>
        <v>11.8</v>
      </c>
      <c r="C10" s="1"/>
    </row>
    <row r="11" spans="1:3" ht="33.75" customHeight="1">
      <c r="A11" s="136" t="s">
        <v>255</v>
      </c>
      <c r="B11" s="80">
        <f>ROUND('[1]Sheet1'!G64,1)</f>
        <v>10.7</v>
      </c>
      <c r="C11" s="1"/>
    </row>
    <row r="12" spans="1:3" ht="33.75" customHeight="1">
      <c r="A12" s="136" t="s">
        <v>97</v>
      </c>
      <c r="B12" s="80">
        <f>ROUND('[1]Sheet1'!G65,1)</f>
        <v>10.9</v>
      </c>
      <c r="C12" s="1"/>
    </row>
    <row r="13" spans="1:3" ht="33.75" customHeight="1">
      <c r="A13" s="136" t="s">
        <v>98</v>
      </c>
      <c r="B13" s="80">
        <f>ROUND('[1]Sheet1'!G66,1)</f>
        <v>11.2</v>
      </c>
      <c r="C13" s="1"/>
    </row>
    <row r="14" spans="1:2" ht="33.75" customHeight="1">
      <c r="A14" s="136" t="s">
        <v>220</v>
      </c>
      <c r="B14" s="81">
        <f>ROUND('[1]Sheet1'!G67,1)</f>
        <v>11.9</v>
      </c>
    </row>
    <row r="15" spans="1:2" s="26" customFormat="1" ht="11.25">
      <c r="A15" s="309"/>
      <c r="B15" s="309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23.421875" style="20" customWidth="1"/>
    <col min="2" max="2" width="14.8515625" style="20" customWidth="1"/>
    <col min="3" max="3" width="14.140625" style="20" customWidth="1"/>
    <col min="4" max="4" width="15.57421875" style="20" customWidth="1"/>
    <col min="5" max="5" width="14.140625" style="20" customWidth="1"/>
    <col min="6" max="6" width="11.140625" style="20" bestFit="1" customWidth="1"/>
    <col min="7" max="7" width="20.8515625" style="20" customWidth="1"/>
    <col min="8" max="8" width="13.00390625" style="20" customWidth="1"/>
    <col min="9" max="9" width="14.140625" style="20" customWidth="1"/>
    <col min="10" max="10" width="15.57421875" style="20" customWidth="1"/>
    <col min="11" max="11" width="14.140625" style="20" customWidth="1"/>
    <col min="12" max="16384" width="9.00390625" style="20" customWidth="1"/>
  </cols>
  <sheetData>
    <row r="1" spans="1:11" ht="25.5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4.25">
      <c r="A2" s="66"/>
      <c r="B2" s="66"/>
      <c r="C2" s="66"/>
      <c r="D2" s="138" t="s">
        <v>158</v>
      </c>
      <c r="E2" s="66"/>
      <c r="F2" s="66"/>
      <c r="G2" s="66"/>
      <c r="H2" s="66"/>
      <c r="I2" s="66"/>
      <c r="J2" s="138" t="s">
        <v>158</v>
      </c>
      <c r="K2" s="66"/>
    </row>
    <row r="3" spans="1:11" s="21" customFormat="1" ht="28.5" customHeight="1">
      <c r="A3" s="314"/>
      <c r="B3" s="315" t="s">
        <v>197</v>
      </c>
      <c r="C3" s="316"/>
      <c r="D3" s="316"/>
      <c r="E3" s="316"/>
      <c r="F3" s="172"/>
      <c r="G3" s="314"/>
      <c r="H3" s="316" t="s">
        <v>198</v>
      </c>
      <c r="I3" s="316"/>
      <c r="J3" s="316"/>
      <c r="K3" s="316"/>
    </row>
    <row r="4" spans="1:11" s="42" customFormat="1" ht="20.25" customHeight="1">
      <c r="A4" s="314"/>
      <c r="B4" s="169" t="s">
        <v>199</v>
      </c>
      <c r="C4" s="169" t="s">
        <v>201</v>
      </c>
      <c r="D4" s="173" t="s">
        <v>200</v>
      </c>
      <c r="E4" s="171" t="s">
        <v>202</v>
      </c>
      <c r="F4" s="172"/>
      <c r="G4" s="314"/>
      <c r="H4" s="169" t="s">
        <v>199</v>
      </c>
      <c r="I4" s="169" t="s">
        <v>203</v>
      </c>
      <c r="J4" s="173" t="s">
        <v>200</v>
      </c>
      <c r="K4" s="170" t="s">
        <v>202</v>
      </c>
    </row>
    <row r="5" spans="1:12" s="42" customFormat="1" ht="20.25" customHeight="1">
      <c r="A5" s="174" t="s">
        <v>156</v>
      </c>
      <c r="B5" s="175">
        <f>'[2]用电量'!B5</f>
        <v>93537.50630000012</v>
      </c>
      <c r="C5" s="176">
        <f>ROUND('[2]用电量'!C5,1)</f>
        <v>0.1</v>
      </c>
      <c r="D5" s="175">
        <f>'[2]用电量'!D5</f>
        <v>533286.2484</v>
      </c>
      <c r="E5" s="273">
        <f>ROUND('[2]用电量'!E5,1)</f>
        <v>4.7</v>
      </c>
      <c r="F5" s="177"/>
      <c r="G5" s="174" t="s">
        <v>156</v>
      </c>
      <c r="H5" s="175">
        <f>'[2]用电量'!H5</f>
        <v>58614.1083</v>
      </c>
      <c r="I5" s="176">
        <f>ROUND('[2]用电量'!I5,1)</f>
        <v>-2.7</v>
      </c>
      <c r="J5" s="175">
        <f>'[2]用电量'!J5</f>
        <v>302904.22980000003</v>
      </c>
      <c r="K5" s="273">
        <f>ROUND('[2]用电量'!K5,1)</f>
        <v>3.4</v>
      </c>
      <c r="L5" s="274"/>
    </row>
    <row r="6" spans="1:13" s="21" customFormat="1" ht="20.25" customHeight="1">
      <c r="A6" s="140" t="s">
        <v>100</v>
      </c>
      <c r="B6" s="144">
        <f>'[2]用电量'!B6</f>
        <v>4066.6598999999987</v>
      </c>
      <c r="C6" s="143">
        <f>ROUND('[2]用电量'!C6,1)</f>
        <v>88.9</v>
      </c>
      <c r="D6" s="142">
        <f>'[2]用电量'!D6</f>
        <v>23915.7633</v>
      </c>
      <c r="E6" s="271">
        <f>ROUND('[2]用电量'!E6,1)</f>
        <v>37.1</v>
      </c>
      <c r="F6" s="139"/>
      <c r="G6" s="140" t="s">
        <v>100</v>
      </c>
      <c r="H6" s="144">
        <f>'[2]用电量'!H6</f>
        <v>4066.6598999999997</v>
      </c>
      <c r="I6" s="150">
        <f>ROUND('[2]用电量'!I6,1)</f>
        <v>88.9</v>
      </c>
      <c r="J6" s="144">
        <f>'[2]用电量'!J6</f>
        <v>23915.7633</v>
      </c>
      <c r="K6" s="145">
        <f>ROUND('[2]用电量'!K6,1)</f>
        <v>37.1</v>
      </c>
      <c r="M6" s="42"/>
    </row>
    <row r="7" spans="1:13" s="21" customFormat="1" ht="20.25" customHeight="1">
      <c r="A7" s="140" t="s">
        <v>221</v>
      </c>
      <c r="B7" s="144">
        <f>'[2]用电量'!B7</f>
        <v>48933.59210000001</v>
      </c>
      <c r="C7" s="143">
        <f>ROUND('[2]用电量'!C7,1)</f>
        <v>7</v>
      </c>
      <c r="D7" s="142">
        <f>'[2]用电量'!D7</f>
        <v>260247.3716</v>
      </c>
      <c r="E7" s="271">
        <f>ROUND('[2]用电量'!E7,1)</f>
        <v>3</v>
      </c>
      <c r="F7" s="139"/>
      <c r="G7" s="140" t="s">
        <v>221</v>
      </c>
      <c r="H7" s="144">
        <f>'[2]用电量'!H7</f>
        <v>35208.4519</v>
      </c>
      <c r="I7" s="150">
        <f>ROUND('[2]用电量'!I7,1)</f>
        <v>7</v>
      </c>
      <c r="J7" s="144">
        <f>'[2]用电量'!J7</f>
        <v>176314.1702</v>
      </c>
      <c r="K7" s="145">
        <f>ROUND('[2]用电量'!K7,1)</f>
        <v>1.4</v>
      </c>
      <c r="M7" s="42"/>
    </row>
    <row r="8" spans="1:13" s="21" customFormat="1" ht="20.25" customHeight="1">
      <c r="A8" s="140" t="s">
        <v>1</v>
      </c>
      <c r="B8" s="144">
        <f>'[2]用电量'!B8</f>
        <v>1937.9620000000014</v>
      </c>
      <c r="C8" s="143">
        <f>ROUND('[2]用电量'!C8,1)</f>
        <v>-3.7</v>
      </c>
      <c r="D8" s="142">
        <f>'[2]用电量'!D8</f>
        <v>10934.744</v>
      </c>
      <c r="E8" s="271">
        <f>ROUND('[2]用电量'!E8,1)</f>
        <v>4.5</v>
      </c>
      <c r="F8" s="139"/>
      <c r="G8" s="140" t="s">
        <v>1</v>
      </c>
      <c r="H8" s="144">
        <f>'[2]用电量'!H8</f>
        <v>1181.7252</v>
      </c>
      <c r="I8" s="150">
        <f>ROUND('[2]用电量'!I8,1)</f>
        <v>-9.1</v>
      </c>
      <c r="J8" s="144">
        <f>'[2]用电量'!J8</f>
        <v>5853.4671</v>
      </c>
      <c r="K8" s="145">
        <f>ROUND('[2]用电量'!K8,1)</f>
        <v>4.6</v>
      </c>
      <c r="M8" s="42"/>
    </row>
    <row r="9" spans="1:13" s="21" customFormat="1" ht="20.25" customHeight="1">
      <c r="A9" s="140" t="s">
        <v>2</v>
      </c>
      <c r="B9" s="144">
        <f>'[2]用电量'!B9</f>
        <v>1891.0500000000002</v>
      </c>
      <c r="C9" s="143">
        <f>ROUND('[2]用电量'!C9,1)</f>
        <v>5.8</v>
      </c>
      <c r="D9" s="142">
        <f>'[2]用电量'!D9</f>
        <v>10018.41</v>
      </c>
      <c r="E9" s="271">
        <f>ROUND('[2]用电量'!E9,1)</f>
        <v>3.4</v>
      </c>
      <c r="F9" s="139"/>
      <c r="G9" s="140" t="s">
        <v>2</v>
      </c>
      <c r="H9" s="144">
        <f>'[2]用电量'!H9</f>
        <v>675.99</v>
      </c>
      <c r="I9" s="150">
        <f>ROUND('[2]用电量'!I9,1)</f>
        <v>7.2</v>
      </c>
      <c r="J9" s="144">
        <f>'[2]用电量'!J9</f>
        <v>2534.14</v>
      </c>
      <c r="K9" s="145">
        <f>ROUND('[2]用电量'!K9,1)</f>
        <v>-0.6</v>
      </c>
      <c r="M9" s="42"/>
    </row>
    <row r="10" spans="1:13" s="21" customFormat="1" ht="20.25" customHeight="1">
      <c r="A10" s="140" t="s">
        <v>3</v>
      </c>
      <c r="B10" s="144">
        <f>'[2]用电量'!B10</f>
        <v>7034.990000000002</v>
      </c>
      <c r="C10" s="143">
        <f>ROUND('[2]用电量'!C10,1)</f>
        <v>-14.9</v>
      </c>
      <c r="D10" s="142">
        <f>'[2]用电量'!D10</f>
        <v>36649.3496</v>
      </c>
      <c r="E10" s="271">
        <f>ROUND('[2]用电量'!E10,1)</f>
        <v>-4</v>
      </c>
      <c r="F10" s="139"/>
      <c r="G10" s="140" t="s">
        <v>3</v>
      </c>
      <c r="H10" s="144">
        <f>'[2]用电量'!H10</f>
        <v>4522.1682</v>
      </c>
      <c r="I10" s="150">
        <f>ROUND('[2]用电量'!I10,1)</f>
        <v>-23.5</v>
      </c>
      <c r="J10" s="144">
        <f>'[2]用电量'!J10</f>
        <v>19031.8308</v>
      </c>
      <c r="K10" s="145">
        <f>ROUND('[2]用电量'!K10,1)</f>
        <v>-12.8</v>
      </c>
      <c r="M10" s="42"/>
    </row>
    <row r="11" spans="1:13" s="21" customFormat="1" ht="20.25" customHeight="1">
      <c r="A11" s="140" t="s">
        <v>4</v>
      </c>
      <c r="B11" s="144">
        <f>'[2]用电量'!B11</f>
        <v>4461.139999999999</v>
      </c>
      <c r="C11" s="143">
        <f>ROUND('[2]用电量'!C11,1)</f>
        <v>3</v>
      </c>
      <c r="D11" s="142">
        <f>'[2]用电量'!D11</f>
        <v>25138.76</v>
      </c>
      <c r="E11" s="271">
        <f>ROUND('[2]用电量'!E11,1)</f>
        <v>9.3</v>
      </c>
      <c r="F11" s="139"/>
      <c r="G11" s="140" t="s">
        <v>4</v>
      </c>
      <c r="H11" s="144">
        <f>'[2]用电量'!H11</f>
        <v>1731.02</v>
      </c>
      <c r="I11" s="150">
        <f>ROUND('[2]用电量'!I11,1)</f>
        <v>-8.8</v>
      </c>
      <c r="J11" s="144">
        <f>'[2]用电量'!J11</f>
        <v>7762.66</v>
      </c>
      <c r="K11" s="145">
        <f>ROUND('[2]用电量'!K11,1)</f>
        <v>13.8</v>
      </c>
      <c r="M11" s="42"/>
    </row>
    <row r="12" spans="1:13" s="21" customFormat="1" ht="20.25" customHeight="1">
      <c r="A12" s="140" t="s">
        <v>5</v>
      </c>
      <c r="B12" s="144">
        <f>'[2]用电量'!B12</f>
        <v>5606.042300000005</v>
      </c>
      <c r="C12" s="143">
        <f>ROUND('[2]用电量'!C12,1)</f>
        <v>-11.2</v>
      </c>
      <c r="D12" s="142">
        <f>'[2]用电量'!D12</f>
        <v>38170.3334</v>
      </c>
      <c r="E12" s="271">
        <f>ROUND('[2]用电量'!E12,1)</f>
        <v>9.4</v>
      </c>
      <c r="F12" s="139"/>
      <c r="G12" s="140" t="s">
        <v>5</v>
      </c>
      <c r="H12" s="144">
        <f>'[2]用电量'!H12</f>
        <v>2670.6009</v>
      </c>
      <c r="I12" s="150">
        <f>ROUND('[2]用电量'!I12,1)</f>
        <v>-3.7</v>
      </c>
      <c r="J12" s="144">
        <f>'[2]用电量'!J12</f>
        <v>14139.7683</v>
      </c>
      <c r="K12" s="145">
        <f>ROUND('[2]用电量'!K12,1)</f>
        <v>20.2</v>
      </c>
      <c r="M12" s="42"/>
    </row>
    <row r="13" spans="1:13" s="21" customFormat="1" ht="20.25" customHeight="1">
      <c r="A13" s="140" t="s">
        <v>6</v>
      </c>
      <c r="B13" s="144">
        <f>'[2]用电量'!B13</f>
        <v>7133.68</v>
      </c>
      <c r="C13" s="143">
        <f>ROUND('[2]用电量'!C13,1)</f>
        <v>-13.3</v>
      </c>
      <c r="D13" s="142">
        <f>'[2]用电量'!D13</f>
        <v>52274.28</v>
      </c>
      <c r="E13" s="271">
        <f>ROUND('[2]用电量'!E13,1)</f>
        <v>8.3</v>
      </c>
      <c r="F13" s="139"/>
      <c r="G13" s="140" t="s">
        <v>6</v>
      </c>
      <c r="H13" s="144">
        <f>'[2]用电量'!H13</f>
        <v>2460</v>
      </c>
      <c r="I13" s="150">
        <f>ROUND('[2]用电量'!I13,1)</f>
        <v>-38.6</v>
      </c>
      <c r="J13" s="144">
        <f>'[2]用电量'!J13</f>
        <v>20644.18</v>
      </c>
      <c r="K13" s="145">
        <f>ROUND('[2]用电量'!K13,1)</f>
        <v>9.7</v>
      </c>
      <c r="M13" s="42"/>
    </row>
    <row r="14" spans="1:13" s="21" customFormat="1" ht="20.25" customHeight="1">
      <c r="A14" s="140" t="s">
        <v>7</v>
      </c>
      <c r="B14" s="144">
        <f>'[2]用电量'!B14</f>
        <v>5628.93</v>
      </c>
      <c r="C14" s="143">
        <f>ROUND('[2]用电量'!C14,1)</f>
        <v>-7.3</v>
      </c>
      <c r="D14" s="142">
        <f>'[2]用电量'!D14</f>
        <v>36566.97</v>
      </c>
      <c r="E14" s="271">
        <f>ROUND('[2]用电量'!E14,1)</f>
        <v>1.6</v>
      </c>
      <c r="F14" s="139"/>
      <c r="G14" s="140" t="s">
        <v>7</v>
      </c>
      <c r="H14" s="144">
        <f>'[2]用电量'!H14</f>
        <v>1977.26</v>
      </c>
      <c r="I14" s="150">
        <f>ROUND('[2]用电量'!I14,1)</f>
        <v>-26.4</v>
      </c>
      <c r="J14" s="144">
        <f>'[2]用电量'!J14</f>
        <v>12167.8</v>
      </c>
      <c r="K14" s="145">
        <f>ROUND('[2]用电量'!K14,1)</f>
        <v>-10.9</v>
      </c>
      <c r="M14" s="42"/>
    </row>
    <row r="15" spans="1:13" s="21" customFormat="1" ht="20.25" customHeight="1">
      <c r="A15" s="140" t="s">
        <v>8</v>
      </c>
      <c r="B15" s="144">
        <f>'[2]用电量'!B15</f>
        <v>5881.84</v>
      </c>
      <c r="C15" s="143">
        <f>ROUND('[2]用电量'!C15,1)</f>
        <v>-22.7</v>
      </c>
      <c r="D15" s="142">
        <f>'[2]用电量'!D15</f>
        <v>33857.6665</v>
      </c>
      <c r="E15" s="271">
        <f>ROUND('[2]用电量'!E15,1)</f>
        <v>0.7</v>
      </c>
      <c r="F15" s="139"/>
      <c r="G15" s="140" t="s">
        <v>8</v>
      </c>
      <c r="H15" s="144">
        <f>'[2]用电量'!H15</f>
        <v>3739.1822</v>
      </c>
      <c r="I15" s="150">
        <f>ROUND('[2]用电量'!I15,1)</f>
        <v>-33.8</v>
      </c>
      <c r="J15" s="144">
        <f>'[2]用电量'!J15</f>
        <v>18721.3901</v>
      </c>
      <c r="K15" s="145">
        <f>ROUND('[2]用电量'!K15,1)</f>
        <v>-1</v>
      </c>
      <c r="M15" s="42"/>
    </row>
    <row r="16" spans="1:13" s="21" customFormat="1" ht="15" customHeight="1">
      <c r="A16" s="141" t="s">
        <v>10</v>
      </c>
      <c r="B16" s="148">
        <f>'[2]用电量'!B16</f>
        <v>961.6200000000008</v>
      </c>
      <c r="C16" s="147">
        <f>ROUND('[2]用电量'!C16,1)</f>
        <v>6</v>
      </c>
      <c r="D16" s="146">
        <f>'[2]用电量'!D16</f>
        <v>5512.6</v>
      </c>
      <c r="E16" s="272">
        <f>ROUND('[2]用电量'!E16,1)</f>
        <v>6.4</v>
      </c>
      <c r="F16" s="139"/>
      <c r="G16" s="141" t="s">
        <v>10</v>
      </c>
      <c r="H16" s="148">
        <f>'[2]用电量'!H16</f>
        <v>381.05</v>
      </c>
      <c r="I16" s="151">
        <f>ROUND('[2]用电量'!I16,1)</f>
        <v>11.5</v>
      </c>
      <c r="J16" s="148">
        <f>'[2]用电量'!J16</f>
        <v>1819.06</v>
      </c>
      <c r="K16" s="149">
        <f>ROUND('[2]用电量'!K16,1)</f>
        <v>12.3</v>
      </c>
      <c r="M16" s="42"/>
    </row>
    <row r="17" spans="1:11" ht="18.75">
      <c r="A17" s="310" t="s">
        <v>222</v>
      </c>
      <c r="B17" s="310"/>
      <c r="C17" s="310"/>
      <c r="D17" s="311"/>
      <c r="E17" s="311"/>
      <c r="F17" s="312"/>
      <c r="G17" s="312"/>
      <c r="H17" s="311"/>
      <c r="I17" s="311"/>
      <c r="J17" s="311"/>
      <c r="K17" s="311"/>
    </row>
  </sheetData>
  <sheetProtection/>
  <mergeCells count="6">
    <mergeCell ref="A17:K17"/>
    <mergeCell ref="A1:K1"/>
    <mergeCell ref="A3:A4"/>
    <mergeCell ref="B3:E3"/>
    <mergeCell ref="G3:G4"/>
    <mergeCell ref="H3:K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H10" sqref="H10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317" t="s">
        <v>17</v>
      </c>
      <c r="B1" s="317"/>
      <c r="C1" s="317"/>
      <c r="D1" s="317"/>
    </row>
    <row r="2" ht="14.25">
      <c r="D2" s="7" t="s">
        <v>66</v>
      </c>
    </row>
    <row r="3" spans="1:4" ht="32.25" customHeight="1">
      <c r="A3" s="250" t="s">
        <v>240</v>
      </c>
      <c r="B3" s="178" t="s">
        <v>18</v>
      </c>
      <c r="C3" s="164" t="s">
        <v>153</v>
      </c>
      <c r="D3" s="270" t="s">
        <v>159</v>
      </c>
    </row>
    <row r="4" spans="1:4" ht="29.25" customHeight="1">
      <c r="A4" s="152" t="s">
        <v>19</v>
      </c>
      <c r="B4" s="153" t="s">
        <v>20</v>
      </c>
      <c r="C4" s="159">
        <f>'[3]5月'!E4</f>
        <v>4228.05</v>
      </c>
      <c r="D4" s="83">
        <f>ROUND('[3]5月'!M4,1)</f>
        <v>4.3</v>
      </c>
    </row>
    <row r="5" spans="1:4" ht="29.25" customHeight="1">
      <c r="A5" s="154" t="s">
        <v>224</v>
      </c>
      <c r="B5" s="155" t="s">
        <v>20</v>
      </c>
      <c r="C5" s="160">
        <f>'[3]5月'!E5</f>
        <v>4227.3</v>
      </c>
      <c r="D5" s="80">
        <f>ROUND('[3]5月'!M5,1)</f>
        <v>4.3</v>
      </c>
    </row>
    <row r="6" spans="1:4" ht="29.25" customHeight="1">
      <c r="A6" s="154" t="s">
        <v>225</v>
      </c>
      <c r="B6" s="155" t="s">
        <v>20</v>
      </c>
      <c r="C6" s="160">
        <f>'[3]5月'!E6</f>
        <v>0.75</v>
      </c>
      <c r="D6" s="80">
        <f>ROUND('[3]5月'!M6,1)</f>
        <v>-26.5</v>
      </c>
    </row>
    <row r="7" spans="1:4" ht="29.25" customHeight="1">
      <c r="A7" s="156" t="s">
        <v>21</v>
      </c>
      <c r="B7" s="153" t="s">
        <v>22</v>
      </c>
      <c r="C7" s="159">
        <f>'[3]5月'!E7</f>
        <v>223041.07</v>
      </c>
      <c r="D7" s="83">
        <f>ROUND('[3]5月'!M7,1)</f>
        <v>-7.2</v>
      </c>
    </row>
    <row r="8" spans="1:4" ht="29.25" customHeight="1">
      <c r="A8" s="154" t="s">
        <v>226</v>
      </c>
      <c r="B8" s="155" t="s">
        <v>22</v>
      </c>
      <c r="C8" s="160">
        <f>'[3]5月'!E8</f>
        <v>223022.37</v>
      </c>
      <c r="D8" s="80">
        <f>ROUND('[3]5月'!M8,1)</f>
        <v>-7.2</v>
      </c>
    </row>
    <row r="9" spans="1:4" ht="29.25" customHeight="1">
      <c r="A9" s="154" t="s">
        <v>227</v>
      </c>
      <c r="B9" s="155" t="s">
        <v>22</v>
      </c>
      <c r="C9" s="160">
        <f>'[3]5月'!E9</f>
        <v>18.7</v>
      </c>
      <c r="D9" s="80">
        <f>ROUND('[3]5月'!M9,1)</f>
        <v>-17</v>
      </c>
    </row>
    <row r="10" spans="1:4" ht="29.25" customHeight="1">
      <c r="A10" s="152" t="s">
        <v>23</v>
      </c>
      <c r="B10" s="153" t="s">
        <v>15</v>
      </c>
      <c r="C10" s="159">
        <f>'[3]5月'!E10</f>
        <v>11511.1321</v>
      </c>
      <c r="D10" s="83">
        <f>ROUND('[3]5月'!M10,1)</f>
        <v>12.5</v>
      </c>
    </row>
    <row r="11" spans="1:4" ht="29.25" customHeight="1">
      <c r="A11" s="154" t="s">
        <v>228</v>
      </c>
      <c r="B11" s="155" t="s">
        <v>15</v>
      </c>
      <c r="C11" s="160">
        <f>'[3]5月'!E11</f>
        <v>7947.97</v>
      </c>
      <c r="D11" s="80">
        <f>ROUND('[3]5月'!M11,1)</f>
        <v>17</v>
      </c>
    </row>
    <row r="12" spans="1:4" ht="29.25" customHeight="1">
      <c r="A12" s="154" t="s">
        <v>229</v>
      </c>
      <c r="B12" s="155" t="s">
        <v>15</v>
      </c>
      <c r="C12" s="160">
        <f>'[3]5月'!E12</f>
        <v>3563.1621</v>
      </c>
      <c r="D12" s="80">
        <f>ROUND('[3]5月'!M12,1)</f>
        <v>3.6</v>
      </c>
    </row>
    <row r="13" spans="1:4" ht="29.25" customHeight="1">
      <c r="A13" s="156" t="s">
        <v>24</v>
      </c>
      <c r="B13" s="153" t="s">
        <v>25</v>
      </c>
      <c r="C13" s="159">
        <f>'[3]5月'!E13</f>
        <v>1540365.7851000002</v>
      </c>
      <c r="D13" s="83">
        <f>ROUND('[3]5月'!M13,1)</f>
        <v>10.8</v>
      </c>
    </row>
    <row r="14" spans="1:4" ht="29.25" customHeight="1">
      <c r="A14" s="154" t="s">
        <v>230</v>
      </c>
      <c r="B14" s="155" t="s">
        <v>25</v>
      </c>
      <c r="C14" s="160">
        <f>'[3]5月'!E14</f>
        <v>1268210.2200000002</v>
      </c>
      <c r="D14" s="80">
        <f>ROUND('[3]5月'!M14,1)</f>
        <v>12.2</v>
      </c>
    </row>
    <row r="15" spans="1:4" ht="29.25" customHeight="1">
      <c r="A15" s="154" t="s">
        <v>231</v>
      </c>
      <c r="B15" s="155" t="s">
        <v>25</v>
      </c>
      <c r="C15" s="160">
        <f>'[3]5月'!E15</f>
        <v>272155.5651</v>
      </c>
      <c r="D15" s="80">
        <f>ROUND('[3]5月'!M15,1)</f>
        <v>4.7</v>
      </c>
    </row>
    <row r="16" spans="1:4" ht="29.25" customHeight="1">
      <c r="A16" s="156" t="s">
        <v>26</v>
      </c>
      <c r="B16" s="153" t="s">
        <v>15</v>
      </c>
      <c r="C16" s="159">
        <f>'[3]5月'!E16</f>
        <v>4537.479600000001</v>
      </c>
      <c r="D16" s="83">
        <f>ROUND('[3]5月'!M16,1)</f>
        <v>5</v>
      </c>
    </row>
    <row r="17" spans="1:4" ht="29.25" customHeight="1">
      <c r="A17" s="157" t="s">
        <v>232</v>
      </c>
      <c r="B17" s="158" t="s">
        <v>27</v>
      </c>
      <c r="C17" s="160">
        <f>'[3]5月'!E17</f>
        <v>185633.5</v>
      </c>
      <c r="D17" s="81">
        <f>ROUND('[3]5月'!M17,1)</f>
        <v>85.1</v>
      </c>
    </row>
    <row r="18" spans="1:4" ht="18.75">
      <c r="A18" s="318" t="s">
        <v>28</v>
      </c>
      <c r="B18" s="318"/>
      <c r="C18" s="318"/>
      <c r="D18" s="318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A16" sqref="A16:IV16"/>
    </sheetView>
  </sheetViews>
  <sheetFormatPr defaultColWidth="9.140625" defaultRowHeight="14.25"/>
  <cols>
    <col min="1" max="1" width="35.14062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317" t="s">
        <v>12</v>
      </c>
      <c r="B1" s="317"/>
      <c r="C1" s="317"/>
      <c r="D1" s="60"/>
      <c r="E1" s="60"/>
    </row>
    <row r="3" spans="1:3" ht="18.75">
      <c r="A3" s="161"/>
      <c r="B3" s="319" t="s">
        <v>163</v>
      </c>
      <c r="C3" s="319"/>
    </row>
    <row r="4" spans="1:5" ht="24.75" customHeight="1">
      <c r="A4" s="251" t="s">
        <v>240</v>
      </c>
      <c r="B4" s="164" t="s">
        <v>153</v>
      </c>
      <c r="C4" s="165" t="s">
        <v>151</v>
      </c>
      <c r="E4"/>
    </row>
    <row r="5" spans="1:3" s="2" customFormat="1" ht="23.25" customHeight="1">
      <c r="A5" s="166" t="s">
        <v>107</v>
      </c>
      <c r="B5" s="239">
        <f>'[5]T084657_1'!$C6/10000</f>
        <v>816.5353</v>
      </c>
      <c r="C5" s="240">
        <f>ROUND('[5]T084657_1'!$E6,1)</f>
        <v>14.3</v>
      </c>
    </row>
    <row r="6" spans="1:3" s="2" customFormat="1" ht="23.25" customHeight="1">
      <c r="A6" s="162" t="s">
        <v>101</v>
      </c>
      <c r="B6" s="283"/>
      <c r="C6" s="194"/>
    </row>
    <row r="7" spans="1:3" s="2" customFormat="1" ht="23.25" customHeight="1">
      <c r="A7" s="162" t="s">
        <v>108</v>
      </c>
      <c r="B7" s="283">
        <f>'[5]T084657_1'!$C8/10000</f>
        <v>394.421</v>
      </c>
      <c r="C7" s="194">
        <f>ROUND('[5]T084657_1'!$E8,1)</f>
        <v>35.2</v>
      </c>
    </row>
    <row r="8" spans="1:3" s="2" customFormat="1" ht="23.25" customHeight="1">
      <c r="A8" s="162" t="s">
        <v>109</v>
      </c>
      <c r="B8" s="283">
        <f>'[5]T084657_1'!$C9/10000</f>
        <v>422.1143</v>
      </c>
      <c r="C8" s="194">
        <f>ROUND('[5]T084657_1'!$E9,1)</f>
        <v>-0.2</v>
      </c>
    </row>
    <row r="9" spans="1:3" s="2" customFormat="1" ht="23.25" customHeight="1">
      <c r="A9" s="162" t="s">
        <v>110</v>
      </c>
      <c r="B9" s="283">
        <f>'[5]T084657_1'!$C10/10000</f>
        <v>399.055</v>
      </c>
      <c r="C9" s="194">
        <f>ROUND('[5]T084657_1'!$E10,1)</f>
        <v>9.7</v>
      </c>
    </row>
    <row r="10" spans="1:3" s="2" customFormat="1" ht="23.25" customHeight="1">
      <c r="A10" s="162" t="s">
        <v>102</v>
      </c>
      <c r="B10" s="283"/>
      <c r="C10" s="194"/>
    </row>
    <row r="11" spans="1:3" s="2" customFormat="1" ht="23.25" customHeight="1">
      <c r="A11" s="162" t="s">
        <v>111</v>
      </c>
      <c r="B11" s="283">
        <f>'[5]T084657_1'!$C12/10000</f>
        <v>10.7158</v>
      </c>
      <c r="C11" s="194">
        <f>ROUND('[5]T084657_1'!$E12,1)</f>
        <v>263.9</v>
      </c>
    </row>
    <row r="12" spans="1:3" s="2" customFormat="1" ht="23.25" customHeight="1">
      <c r="A12" s="162" t="s">
        <v>112</v>
      </c>
      <c r="B12" s="283">
        <f>'[5]T084657_1'!$C13/10000</f>
        <v>805.8195</v>
      </c>
      <c r="C12" s="194">
        <f>ROUND('[5]T084657_1'!$E13,1)</f>
        <v>13.2</v>
      </c>
    </row>
    <row r="13" spans="1:3" s="2" customFormat="1" ht="23.25" customHeight="1">
      <c r="A13" s="162" t="s">
        <v>103</v>
      </c>
      <c r="B13" s="283"/>
      <c r="C13" s="194"/>
    </row>
    <row r="14" spans="1:3" s="2" customFormat="1" ht="23.25" customHeight="1">
      <c r="A14" s="162" t="s">
        <v>113</v>
      </c>
      <c r="B14" s="283">
        <f>'[5]T084657_1'!$C15/10000</f>
        <v>44.2048</v>
      </c>
      <c r="C14" s="194">
        <f>ROUND('[5]T084657_1'!$E15,1)</f>
        <v>39.5</v>
      </c>
    </row>
    <row r="15" spans="1:3" s="2" customFormat="1" ht="23.25" customHeight="1">
      <c r="A15" s="162" t="s">
        <v>114</v>
      </c>
      <c r="B15" s="283">
        <f>'[5]T084657_1'!$C16/10000</f>
        <v>292.1363</v>
      </c>
      <c r="C15" s="194">
        <f>ROUND('[5]T084657_1'!$E16,1)</f>
        <v>-5.3</v>
      </c>
    </row>
    <row r="16" spans="1:3" s="2" customFormat="1" ht="23.25" customHeight="1">
      <c r="A16" s="162" t="s">
        <v>115</v>
      </c>
      <c r="B16" s="283">
        <f>'[5]T084657_1'!$C17/10000</f>
        <v>480.1942</v>
      </c>
      <c r="C16" s="194">
        <f>ROUND('[5]T084657_1'!$E17,1)</f>
        <v>28.2</v>
      </c>
    </row>
    <row r="17" spans="1:3" s="2" customFormat="1" ht="23.25" customHeight="1">
      <c r="A17" s="162" t="s">
        <v>104</v>
      </c>
      <c r="B17" s="283"/>
      <c r="C17" s="194"/>
    </row>
    <row r="18" spans="1:5" s="2" customFormat="1" ht="20.25">
      <c r="A18" s="162" t="s">
        <v>116</v>
      </c>
      <c r="B18" s="283">
        <f>'[5]T084657_1'!$C19/10000</f>
        <v>275.1388</v>
      </c>
      <c r="C18" s="194">
        <f>ROUND('[5]T084657_1'!$E19,1)</f>
        <v>0.7</v>
      </c>
      <c r="D18"/>
      <c r="E18" s="1"/>
    </row>
    <row r="19" spans="1:5" s="2" customFormat="1" ht="20.25">
      <c r="A19" s="260" t="s">
        <v>277</v>
      </c>
      <c r="B19" s="283">
        <f>'[5]T084657_1'!$C20/10000</f>
        <v>159.6303</v>
      </c>
      <c r="C19" s="194">
        <f>ROUND('[5]T084657_1'!$E20,1)</f>
        <v>-22.7</v>
      </c>
      <c r="D19"/>
      <c r="E19" s="1"/>
    </row>
    <row r="20" spans="1:6" ht="20.25">
      <c r="A20" s="162" t="s">
        <v>117</v>
      </c>
      <c r="B20" s="283">
        <f>'[5]T084657_1'!$C21/10000</f>
        <v>58.8489</v>
      </c>
      <c r="C20" s="194">
        <f>ROUND('[5]T084657_1'!$E21,1)</f>
        <v>20</v>
      </c>
      <c r="F20" s="2"/>
    </row>
    <row r="21" spans="1:6" ht="20.25">
      <c r="A21" s="162" t="s">
        <v>118</v>
      </c>
      <c r="B21" s="283">
        <f>'[5]T084657_1'!$C22/10000</f>
        <v>77.4904</v>
      </c>
      <c r="C21" s="194">
        <f>ROUND('[5]T084657_1'!$E22,1)</f>
        <v>26.9</v>
      </c>
      <c r="F21" s="2"/>
    </row>
    <row r="22" spans="1:6" ht="20.25">
      <c r="A22" s="162" t="s">
        <v>119</v>
      </c>
      <c r="B22" s="283">
        <f>'[5]T084657_1'!$C23/10000</f>
        <v>296.5064</v>
      </c>
      <c r="C22" s="194">
        <f>ROUND('[5]T084657_1'!$E23,1)</f>
        <v>100</v>
      </c>
      <c r="F22" s="2"/>
    </row>
    <row r="23" spans="1:6" ht="20.25">
      <c r="A23" s="162" t="s">
        <v>125</v>
      </c>
      <c r="B23" s="283">
        <f>'[5]T084657_1'!$C24/10000</f>
        <v>58.1464</v>
      </c>
      <c r="C23" s="194">
        <f>ROUND('[5]T084657_1'!$E24,1)</f>
        <v>109.4</v>
      </c>
      <c r="F23" s="2"/>
    </row>
    <row r="24" spans="1:6" s="6" customFormat="1" ht="14.25" customHeight="1">
      <c r="A24" s="262" t="s">
        <v>278</v>
      </c>
      <c r="B24" s="283">
        <f>'[5]T084657_1'!$C25/10000</f>
        <v>132.9453</v>
      </c>
      <c r="C24" s="194">
        <f>ROUND('[5]T084657_1'!$E25,1)</f>
        <v>-22.6</v>
      </c>
      <c r="D24"/>
      <c r="E24" s="1"/>
      <c r="F24" s="2"/>
    </row>
    <row r="25" spans="1:6" s="6" customFormat="1" ht="20.25">
      <c r="A25" s="162" t="s">
        <v>126</v>
      </c>
      <c r="B25" s="283">
        <f>'[5]T084657_1'!$C26/10000</f>
        <v>185.1411</v>
      </c>
      <c r="C25" s="194">
        <f>ROUND('[5]T084657_1'!$E26,1)</f>
        <v>9.4</v>
      </c>
      <c r="D25"/>
      <c r="E25" s="1"/>
      <c r="F25" s="2"/>
    </row>
    <row r="26" spans="1:6" ht="20.25">
      <c r="A26" s="162" t="s">
        <v>120</v>
      </c>
      <c r="B26" s="283">
        <f>'[5]T084657_1'!$C27/10000</f>
        <v>45.5772</v>
      </c>
      <c r="C26" s="194">
        <f>ROUND('[5]T084657_1'!$E27,1)</f>
        <v>15.5</v>
      </c>
      <c r="F26" s="2"/>
    </row>
    <row r="27" spans="1:6" ht="20.25">
      <c r="A27" s="162" t="s">
        <v>105</v>
      </c>
      <c r="B27" s="283"/>
      <c r="C27" s="194"/>
      <c r="F27" s="2"/>
    </row>
    <row r="28" spans="1:6" ht="20.25">
      <c r="A28" s="162" t="s">
        <v>121</v>
      </c>
      <c r="B28" s="283">
        <f>'[5]T084657_1'!$C29/10000</f>
        <v>435.2713</v>
      </c>
      <c r="C28" s="194">
        <f>ROUND('[5]T084657_1'!$E29,1)</f>
        <v>19.6</v>
      </c>
      <c r="F28" s="2"/>
    </row>
    <row r="29" spans="1:6" ht="20.25">
      <c r="A29" s="162" t="s">
        <v>122</v>
      </c>
      <c r="B29" s="283">
        <f>'[5]T084657_1'!$C30/10000</f>
        <v>112.4239</v>
      </c>
      <c r="C29" s="194">
        <f>ROUND('[5]T084657_1'!$E30,1)</f>
        <v>38.1</v>
      </c>
      <c r="F29" s="2"/>
    </row>
    <row r="30" spans="1:6" ht="20.25">
      <c r="A30" s="162" t="s">
        <v>123</v>
      </c>
      <c r="B30" s="283">
        <f>'[5]T084657_1'!$C31/10000</f>
        <v>154.5634</v>
      </c>
      <c r="C30" s="194">
        <f>ROUND('[5]T084657_1'!$E31,1)</f>
        <v>-11.3</v>
      </c>
      <c r="F30" s="2"/>
    </row>
    <row r="31" spans="1:6" ht="20.25">
      <c r="A31" s="163" t="s">
        <v>124</v>
      </c>
      <c r="B31" s="284">
        <f>'[5]T084657_1'!$C32/10000</f>
        <v>114.2767</v>
      </c>
      <c r="C31" s="196">
        <f>ROUND('[5]T084657_1'!$E32,1)</f>
        <v>20.2</v>
      </c>
      <c r="F31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4" sqref="G14"/>
    </sheetView>
  </sheetViews>
  <sheetFormatPr defaultColWidth="9.140625" defaultRowHeight="14.25"/>
  <cols>
    <col min="1" max="1" width="29.140625" style="0" customWidth="1"/>
    <col min="2" max="2" width="13.8515625" style="62" customWidth="1"/>
    <col min="3" max="3" width="14.0039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320" t="s">
        <v>29</v>
      </c>
      <c r="B1" s="320"/>
      <c r="C1" s="320"/>
      <c r="D1" s="320"/>
      <c r="E1" s="63"/>
      <c r="F1" s="63"/>
    </row>
    <row r="2" spans="1:6" ht="18.75">
      <c r="A2" s="161"/>
      <c r="B2" s="179"/>
      <c r="C2" s="161"/>
      <c r="D2" s="188" t="s">
        <v>66</v>
      </c>
      <c r="E2" s="61"/>
      <c r="F2" s="61"/>
    </row>
    <row r="3" spans="1:4" ht="36.75" customHeight="1">
      <c r="A3" s="252" t="s">
        <v>244</v>
      </c>
      <c r="B3" s="189" t="s">
        <v>138</v>
      </c>
      <c r="C3" s="189" t="s">
        <v>153</v>
      </c>
      <c r="D3" s="165" t="s">
        <v>151</v>
      </c>
    </row>
    <row r="4" spans="1:4" s="7" customFormat="1" ht="28.5" customHeight="1">
      <c r="A4" s="180" t="s">
        <v>140</v>
      </c>
      <c r="B4" s="181" t="s">
        <v>139</v>
      </c>
      <c r="C4" s="182">
        <f>'[6]1、X40034_2017年5月'!$G8/10000</f>
        <v>45.5772</v>
      </c>
      <c r="D4" s="183">
        <f>ROUND('[6]1、X40034_2017年5月'!$M8,1)</f>
        <v>15.5</v>
      </c>
    </row>
    <row r="5" spans="1:7" ht="28.5" customHeight="1">
      <c r="A5" s="184" t="s">
        <v>136</v>
      </c>
      <c r="B5" s="155" t="s">
        <v>139</v>
      </c>
      <c r="C5" s="285">
        <f>'[6]1、X40034_2017年5月'!$G9/10000</f>
        <v>35.0908</v>
      </c>
      <c r="D5" s="286">
        <f>ROUND('[6]1、X40034_2017年5月'!$M9,1)</f>
        <v>13.1</v>
      </c>
      <c r="F5" s="7"/>
      <c r="G5" s="7"/>
    </row>
    <row r="6" spans="1:7" ht="28.5" customHeight="1">
      <c r="A6" s="184" t="s">
        <v>137</v>
      </c>
      <c r="B6" s="185" t="s">
        <v>139</v>
      </c>
      <c r="C6" s="285">
        <f>'[6]1、X40034_2017年5月'!$G10/10000</f>
        <v>2.811</v>
      </c>
      <c r="D6" s="286">
        <f>ROUND('[6]1、X40034_2017年5月'!$M10,1)</f>
        <v>-30.6</v>
      </c>
      <c r="F6" s="7"/>
      <c r="G6" s="7"/>
    </row>
    <row r="7" spans="1:4" s="7" customFormat="1" ht="28.5" customHeight="1">
      <c r="A7" s="156" t="s">
        <v>143</v>
      </c>
      <c r="B7" s="186" t="s">
        <v>142</v>
      </c>
      <c r="C7" s="255">
        <f>'[6]1、X40034_2017年5月'!$G11/10000</f>
        <v>158.6844</v>
      </c>
      <c r="D7" s="256">
        <f>ROUND('[6]1、X40034_2017年5月'!$M11,1)</f>
        <v>33.2</v>
      </c>
    </row>
    <row r="8" spans="1:7" ht="28.5" customHeight="1">
      <c r="A8" s="184" t="s">
        <v>136</v>
      </c>
      <c r="B8" s="185" t="s">
        <v>142</v>
      </c>
      <c r="C8" s="285">
        <f>'[6]1、X40034_2017年5月'!$G12/10000</f>
        <v>152.7197</v>
      </c>
      <c r="D8" s="286">
        <f>ROUND('[6]1、X40034_2017年5月'!$M12,1)</f>
        <v>35.4</v>
      </c>
      <c r="F8" s="7"/>
      <c r="G8" s="7"/>
    </row>
    <row r="9" spans="1:7" ht="28.5" customHeight="1">
      <c r="A9" s="156" t="s">
        <v>144</v>
      </c>
      <c r="B9" s="186" t="s">
        <v>145</v>
      </c>
      <c r="C9" s="255">
        <f>'[6]1、X40034_2017年5月'!$G13/10000</f>
        <v>75.6966</v>
      </c>
      <c r="D9" s="256">
        <f>ROUND('[6]1、X40034_2017年5月'!$M13,1)</f>
        <v>59.8</v>
      </c>
      <c r="F9" s="7"/>
      <c r="G9" s="7"/>
    </row>
    <row r="10" spans="1:4" s="7" customFormat="1" ht="28.5" customHeight="1">
      <c r="A10" s="184" t="s">
        <v>136</v>
      </c>
      <c r="B10" s="185" t="s">
        <v>145</v>
      </c>
      <c r="C10" s="285">
        <f>'[6]1、X40034_2017年5月'!$G14/10000</f>
        <v>70.6386</v>
      </c>
      <c r="D10" s="286">
        <f>ROUND('[6]1、X40034_2017年5月'!$M14,1)</f>
        <v>63</v>
      </c>
    </row>
    <row r="11" spans="1:8" ht="28.5" customHeight="1">
      <c r="A11" s="253" t="s">
        <v>146</v>
      </c>
      <c r="B11" s="254" t="s">
        <v>141</v>
      </c>
      <c r="C11" s="255">
        <f>'[6]1、X40034_2017年5月'!$G15/10000</f>
        <v>1355.1758</v>
      </c>
      <c r="D11" s="256">
        <f>ROUND('[6]1、X40034_2017年5月'!$M15,1)</f>
        <v>6.1</v>
      </c>
      <c r="F11" s="7"/>
      <c r="G11" s="7"/>
      <c r="H11" s="7"/>
    </row>
    <row r="12" spans="1:8" ht="28.5" customHeight="1">
      <c r="A12" s="184" t="s">
        <v>136</v>
      </c>
      <c r="B12" s="185" t="s">
        <v>141</v>
      </c>
      <c r="C12" s="285">
        <f>'[6]1、X40034_2017年5月'!$G16/10000</f>
        <v>1045.3087</v>
      </c>
      <c r="D12" s="286">
        <f>ROUND('[6]1、X40034_2017年5月'!$M16,1)</f>
        <v>7</v>
      </c>
      <c r="F12" s="7"/>
      <c r="G12" s="7"/>
      <c r="H12" s="7"/>
    </row>
    <row r="13" spans="1:4" s="7" customFormat="1" ht="28.5" customHeight="1">
      <c r="A13" s="253" t="s">
        <v>147</v>
      </c>
      <c r="B13" s="254" t="s">
        <v>141</v>
      </c>
      <c r="C13" s="255">
        <f>'[6]1、X40034_2017年5月'!$G17/10000</f>
        <v>161.496</v>
      </c>
      <c r="D13" s="256">
        <f>ROUND('[6]1、X40034_2017年5月'!$M17,1)</f>
        <v>-12</v>
      </c>
    </row>
    <row r="14" spans="1:8" ht="28.5" customHeight="1">
      <c r="A14" s="184" t="s">
        <v>136</v>
      </c>
      <c r="B14" s="185" t="s">
        <v>141</v>
      </c>
      <c r="C14" s="285">
        <f>'[6]1、X40034_2017年5月'!$G18/10000</f>
        <v>135.5227</v>
      </c>
      <c r="D14" s="286">
        <f>ROUND('[6]1、X40034_2017年5月'!$M18,1)</f>
        <v>-6.4</v>
      </c>
      <c r="F14" s="7"/>
      <c r="G14" s="7"/>
      <c r="H14" s="7"/>
    </row>
    <row r="15" spans="1:8" ht="28.5" customHeight="1">
      <c r="A15" s="253" t="s">
        <v>148</v>
      </c>
      <c r="B15" s="254" t="s">
        <v>141</v>
      </c>
      <c r="C15" s="255">
        <f>'[6]1、X40034_2017年5月'!$G19/10000</f>
        <v>68.1363</v>
      </c>
      <c r="D15" s="256">
        <f>ROUND('[6]1、X40034_2017年5月'!$M19,1)</f>
        <v>-41.2</v>
      </c>
      <c r="F15" s="7"/>
      <c r="G15" s="7"/>
      <c r="H15" s="7"/>
    </row>
    <row r="16" spans="1:7" ht="28.5" customHeight="1">
      <c r="A16" s="184" t="s">
        <v>136</v>
      </c>
      <c r="B16" s="185" t="s">
        <v>141</v>
      </c>
      <c r="C16" s="285">
        <f>'[6]1、X40034_2017年5月'!$G20/10000</f>
        <v>59.7078</v>
      </c>
      <c r="D16" s="286">
        <f>ROUND('[6]1、X40034_2017年5月'!$M20,1)</f>
        <v>-38.7</v>
      </c>
      <c r="F16" s="7"/>
      <c r="G16" s="7"/>
    </row>
    <row r="17" spans="1:7" ht="28.5" customHeight="1">
      <c r="A17" s="253" t="s">
        <v>149</v>
      </c>
      <c r="B17" s="254" t="s">
        <v>141</v>
      </c>
      <c r="C17" s="255">
        <f>'[6]1、X40034_2017年5月'!$G25/10000</f>
        <v>210.1604</v>
      </c>
      <c r="D17" s="256">
        <f>ROUND('[6]1、X40034_2017年5月'!$M25,1)</f>
        <v>-16.4</v>
      </c>
      <c r="F17" s="7"/>
      <c r="G17" s="7"/>
    </row>
    <row r="18" spans="1:7" ht="28.5" customHeight="1">
      <c r="A18" s="157" t="s">
        <v>136</v>
      </c>
      <c r="B18" s="187" t="s">
        <v>141</v>
      </c>
      <c r="C18" s="287">
        <f>'[6]1、X40034_2017年5月'!$G26/10000</f>
        <v>132.0531</v>
      </c>
      <c r="D18" s="288">
        <f>ROUND('[6]1、X40034_2017年5月'!$M26,1)</f>
        <v>-28.7</v>
      </c>
      <c r="F18" s="7"/>
      <c r="G18" s="7"/>
    </row>
    <row r="19" spans="1:4" ht="18.75">
      <c r="A19" s="161"/>
      <c r="B19" s="179"/>
      <c r="C19" s="161"/>
      <c r="D19" s="161"/>
    </row>
    <row r="20" spans="1:4" ht="18.75">
      <c r="A20" s="161"/>
      <c r="B20" s="179"/>
      <c r="C20" s="161"/>
      <c r="D20" s="161"/>
    </row>
    <row r="21" spans="1:4" ht="18.75">
      <c r="A21" s="161"/>
      <c r="B21" s="179"/>
      <c r="C21" s="161"/>
      <c r="D21" s="161"/>
    </row>
    <row r="22" spans="1:4" ht="18.75">
      <c r="A22" s="161"/>
      <c r="B22" s="179"/>
      <c r="C22" s="161"/>
      <c r="D22" s="161"/>
    </row>
    <row r="23" spans="1:4" ht="18.75">
      <c r="A23" s="161"/>
      <c r="B23" s="179"/>
      <c r="C23" s="161"/>
      <c r="D23" s="161"/>
    </row>
    <row r="24" spans="1:4" ht="18.75">
      <c r="A24" s="161"/>
      <c r="B24" s="179"/>
      <c r="C24" s="161"/>
      <c r="D24" s="161"/>
    </row>
    <row r="25" spans="1:4" ht="18.75">
      <c r="A25" s="161"/>
      <c r="B25" s="179"/>
      <c r="C25" s="161"/>
      <c r="D25" s="161"/>
    </row>
    <row r="26" spans="1:4" ht="18.75">
      <c r="A26" s="161"/>
      <c r="B26" s="179"/>
      <c r="C26" s="161"/>
      <c r="D26" s="161"/>
    </row>
    <row r="27" spans="1:4" ht="18.75">
      <c r="A27" s="161"/>
      <c r="B27" s="179"/>
      <c r="C27" s="161"/>
      <c r="D27" s="161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5" sqref="I5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321" t="s">
        <v>215</v>
      </c>
      <c r="B1" s="322"/>
      <c r="C1" s="322"/>
    </row>
    <row r="2" spans="1:3" ht="14.25">
      <c r="A2" s="64"/>
      <c r="B2" s="64"/>
      <c r="C2" s="64"/>
    </row>
    <row r="3" spans="1:3" ht="18.75">
      <c r="A3" s="323"/>
      <c r="B3" s="323"/>
      <c r="C3" s="203" t="s">
        <v>163</v>
      </c>
    </row>
    <row r="4" spans="1:3" ht="24" customHeight="1">
      <c r="A4" s="247" t="s">
        <v>240</v>
      </c>
      <c r="B4" s="204" t="s">
        <v>152</v>
      </c>
      <c r="C4" s="205" t="s">
        <v>106</v>
      </c>
    </row>
    <row r="5" spans="1:3" ht="24.75" customHeight="1">
      <c r="A5" s="296" t="s">
        <v>233</v>
      </c>
      <c r="B5" s="297">
        <f>'[9]Sheet1'!B21/10000</f>
        <v>485.1504</v>
      </c>
      <c r="C5" s="298">
        <f>ROUND('[9]Sheet1'!D21,1)</f>
        <v>11.5</v>
      </c>
    </row>
    <row r="6" spans="1:3" ht="24.75" customHeight="1">
      <c r="A6" s="198" t="s">
        <v>216</v>
      </c>
      <c r="B6" s="241"/>
      <c r="C6" s="295"/>
    </row>
    <row r="7" spans="1:3" ht="24.75" customHeight="1">
      <c r="A7" s="199" t="s">
        <v>167</v>
      </c>
      <c r="B7" s="241">
        <f>'[9]Sheet1'!B23/10000</f>
        <v>423.6515</v>
      </c>
      <c r="C7" s="295">
        <f>ROUND('[9]Sheet1'!D23,1)</f>
        <v>11.4</v>
      </c>
    </row>
    <row r="8" spans="1:3" ht="24.75" customHeight="1">
      <c r="A8" s="199" t="s">
        <v>168</v>
      </c>
      <c r="B8" s="241">
        <f>'[9]Sheet1'!B24/10000</f>
        <v>61.4989</v>
      </c>
      <c r="C8" s="295">
        <f>ROUND('[9]Sheet1'!D24,1)</f>
        <v>12</v>
      </c>
    </row>
    <row r="9" spans="1:3" ht="24.75" customHeight="1">
      <c r="A9" s="198" t="s">
        <v>217</v>
      </c>
      <c r="B9" s="241"/>
      <c r="C9" s="295"/>
    </row>
    <row r="10" spans="1:3" ht="24.75" customHeight="1">
      <c r="A10" s="199" t="s">
        <v>169</v>
      </c>
      <c r="B10" s="241">
        <f>'[9]Sheet1'!B26/10000</f>
        <v>429.5025</v>
      </c>
      <c r="C10" s="295">
        <f>ROUND('[9]Sheet1'!D26,1)</f>
        <v>11.4</v>
      </c>
    </row>
    <row r="11" spans="1:3" ht="24.75" customHeight="1">
      <c r="A11" s="199" t="s">
        <v>170</v>
      </c>
      <c r="B11" s="241">
        <f>'[9]Sheet1'!B27/10000</f>
        <v>55.6479</v>
      </c>
      <c r="C11" s="295">
        <f>ROUND('[9]Sheet1'!D27,1)</f>
        <v>12.2</v>
      </c>
    </row>
    <row r="12" spans="1:3" ht="24.75" customHeight="1">
      <c r="A12" s="200"/>
      <c r="B12" s="190"/>
      <c r="C12" s="191"/>
    </row>
    <row r="13" spans="1:4" ht="24.75" customHeight="1">
      <c r="A13" s="200" t="s">
        <v>234</v>
      </c>
      <c r="B13" s="192"/>
      <c r="C13" s="193"/>
      <c r="D13" s="1"/>
    </row>
    <row r="14" spans="1:3" ht="24.75" customHeight="1">
      <c r="A14" s="201" t="s">
        <v>204</v>
      </c>
      <c r="B14" s="98">
        <f>'[4]总人数和旅游总收入表'!B13</f>
        <v>2083.458218926447</v>
      </c>
      <c r="C14" s="99">
        <f>ROUND('[4]总人数和旅游总收入表'!C13,1)</f>
        <v>17.6</v>
      </c>
    </row>
    <row r="15" spans="1:3" ht="24.75" customHeight="1">
      <c r="A15" s="201" t="s">
        <v>205</v>
      </c>
      <c r="B15" s="98">
        <f>'[4]入境报表格式'!$B$25/10000</f>
        <v>9.1</v>
      </c>
      <c r="C15" s="194">
        <f>ROUND('[4]入境报表格式'!$C$25,1)</f>
        <v>-15.7</v>
      </c>
    </row>
    <row r="16" spans="1:3" ht="24.75" customHeight="1">
      <c r="A16" s="201" t="s">
        <v>206</v>
      </c>
      <c r="B16" s="98">
        <f>'[4]总人数和旅游总收入表'!$D$13</f>
        <v>170.39162020519112</v>
      </c>
      <c r="C16" s="194">
        <f>ROUND('[4]总人数和旅游总收入表'!$E$13,1)</f>
        <v>28.8</v>
      </c>
    </row>
    <row r="17" spans="1:3" ht="24.75" customHeight="1">
      <c r="A17" s="202" t="s">
        <v>207</v>
      </c>
      <c r="B17" s="282">
        <f>'[4]入境报表格式'!$F$25</f>
        <v>3984.101859</v>
      </c>
      <c r="C17" s="196">
        <f>ROUND('[4]入境报表格式'!$G$25,1)</f>
        <v>-33.6</v>
      </c>
    </row>
    <row r="18" spans="1:3" ht="19.5">
      <c r="A18" s="161" t="s">
        <v>135</v>
      </c>
      <c r="B18" s="197"/>
      <c r="C18" s="197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9">
      <selection activeCell="H22" sqref="H22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324" t="s">
        <v>195</v>
      </c>
      <c r="B1" s="324"/>
      <c r="C1" s="324"/>
    </row>
    <row r="2" spans="1:3" ht="6.75" customHeight="1">
      <c r="A2" s="65"/>
      <c r="B2" s="65"/>
      <c r="C2" s="65"/>
    </row>
    <row r="3" spans="1:3" ht="15.75" customHeight="1">
      <c r="A3" s="206"/>
      <c r="B3" s="325" t="s">
        <v>163</v>
      </c>
      <c r="C3" s="325"/>
    </row>
    <row r="4" spans="1:3" ht="32.25" customHeight="1">
      <c r="A4" s="246" t="s">
        <v>240</v>
      </c>
      <c r="B4" s="204" t="s">
        <v>152</v>
      </c>
      <c r="C4" s="205" t="s">
        <v>106</v>
      </c>
    </row>
    <row r="5" spans="1:3" ht="20.25">
      <c r="A5" s="207" t="s">
        <v>171</v>
      </c>
      <c r="B5" s="242">
        <f>'[9]Sheet1'!$B31/10000</f>
        <v>151.90617</v>
      </c>
      <c r="C5" s="209">
        <f>ROUND('[9]Sheet1'!$C$31,1)</f>
        <v>13.8</v>
      </c>
    </row>
    <row r="6" spans="1:3" ht="21" customHeight="1">
      <c r="A6" s="207" t="s">
        <v>172</v>
      </c>
      <c r="B6" s="242">
        <f>'[9]Sheet1'!$B33/10000</f>
        <v>18.87515</v>
      </c>
      <c r="C6" s="209">
        <f>ROUND('[9]Sheet1'!$C33,1)</f>
        <v>19.8</v>
      </c>
    </row>
    <row r="7" spans="1:3" ht="21" customHeight="1">
      <c r="A7" s="207" t="s">
        <v>173</v>
      </c>
      <c r="B7" s="242">
        <f>'[9]Sheet1'!$B34/10000</f>
        <v>1.8203799999999999</v>
      </c>
      <c r="C7" s="209">
        <f>ROUND('[9]Sheet1'!$C34,1)</f>
        <v>16</v>
      </c>
    </row>
    <row r="8" spans="1:3" ht="21" customHeight="1">
      <c r="A8" s="207" t="s">
        <v>174</v>
      </c>
      <c r="B8" s="242">
        <f>'[9]Sheet1'!$B35/10000</f>
        <v>2.24378</v>
      </c>
      <c r="C8" s="209">
        <f>ROUND('[9]Sheet1'!$C35,1)</f>
        <v>21.9</v>
      </c>
    </row>
    <row r="9" spans="1:3" ht="21" customHeight="1">
      <c r="A9" s="207" t="s">
        <v>175</v>
      </c>
      <c r="B9" s="242">
        <f>'[9]Sheet1'!$B36/10000</f>
        <v>19.431720000000002</v>
      </c>
      <c r="C9" s="209">
        <f>ROUND('[9]Sheet1'!$C36,1)</f>
        <v>15.8</v>
      </c>
    </row>
    <row r="10" spans="1:3" ht="21" customHeight="1">
      <c r="A10" s="207" t="s">
        <v>176</v>
      </c>
      <c r="B10" s="242">
        <f>'[9]Sheet1'!$B37/10000</f>
        <v>1.6382700000000001</v>
      </c>
      <c r="C10" s="209">
        <f>ROUND('[9]Sheet1'!$C37,1)</f>
        <v>12.8</v>
      </c>
    </row>
    <row r="11" spans="1:3" ht="21" customHeight="1">
      <c r="A11" s="207" t="s">
        <v>177</v>
      </c>
      <c r="B11" s="242">
        <f>'[9]Sheet1'!$B38/10000</f>
        <v>2.03783</v>
      </c>
      <c r="C11" s="209">
        <f>ROUND('[9]Sheet1'!$C38,1)</f>
        <v>36.3</v>
      </c>
    </row>
    <row r="12" spans="1:3" ht="21" customHeight="1">
      <c r="A12" s="207" t="s">
        <v>178</v>
      </c>
      <c r="B12" s="242">
        <f>'[9]Sheet1'!$B39/10000</f>
        <v>6.5555</v>
      </c>
      <c r="C12" s="209">
        <f>ROUND('[9]Sheet1'!$C39,1)</f>
        <v>14</v>
      </c>
    </row>
    <row r="13" spans="1:3" ht="21" customHeight="1">
      <c r="A13" s="207" t="s">
        <v>179</v>
      </c>
      <c r="B13" s="242">
        <f>'[9]Sheet1'!$B40/10000</f>
        <v>2.93004</v>
      </c>
      <c r="C13" s="209">
        <f>ROUND('[9]Sheet1'!$C40,1)</f>
        <v>16.4</v>
      </c>
    </row>
    <row r="14" spans="1:3" ht="21" customHeight="1">
      <c r="A14" s="207" t="s">
        <v>180</v>
      </c>
      <c r="B14" s="242">
        <f>'[9]Sheet1'!$B41/10000</f>
        <v>0.37443000000000004</v>
      </c>
      <c r="C14" s="209">
        <f>ROUND('[9]Sheet1'!$C41,1)</f>
        <v>26.7</v>
      </c>
    </row>
    <row r="15" spans="1:3" ht="21" customHeight="1">
      <c r="A15" s="207" t="s">
        <v>181</v>
      </c>
      <c r="B15" s="242">
        <f>'[9]Sheet1'!$B42/10000</f>
        <v>0.2714</v>
      </c>
      <c r="C15" s="209">
        <f>ROUND('[9]Sheet1'!$C42,1)</f>
        <v>1.7</v>
      </c>
    </row>
    <row r="16" spans="1:3" ht="21" customHeight="1">
      <c r="A16" s="207" t="s">
        <v>182</v>
      </c>
      <c r="B16" s="242">
        <f>'[9]Sheet1'!$B43/10000</f>
        <v>0.0096</v>
      </c>
      <c r="C16" s="209">
        <f>ROUND('[9]Sheet1'!$C43,1)</f>
        <v>-1.7</v>
      </c>
    </row>
    <row r="17" spans="1:3" ht="21" customHeight="1">
      <c r="A17" s="207" t="s">
        <v>183</v>
      </c>
      <c r="B17" s="242">
        <f>'[9]Sheet1'!$B44/10000</f>
        <v>9.45063</v>
      </c>
      <c r="C17" s="209">
        <f>ROUND('[9]Sheet1'!$C44,1)</f>
        <v>17.7</v>
      </c>
    </row>
    <row r="18" spans="1:3" ht="21" customHeight="1">
      <c r="A18" s="207" t="s">
        <v>184</v>
      </c>
      <c r="B18" s="242">
        <f>'[9]Sheet1'!$B45/10000</f>
        <v>4.88699</v>
      </c>
      <c r="C18" s="209">
        <f>ROUND('[9]Sheet1'!$C45,1)</f>
        <v>15.1</v>
      </c>
    </row>
    <row r="19" spans="1:3" ht="21" customHeight="1">
      <c r="A19" s="207" t="s">
        <v>185</v>
      </c>
      <c r="B19" s="242">
        <f>'[9]Sheet1'!$B46/10000</f>
        <v>2.894</v>
      </c>
      <c r="C19" s="209">
        <f>ROUND('[9]Sheet1'!$C46,1)</f>
        <v>19.8</v>
      </c>
    </row>
    <row r="20" spans="1:3" ht="21" customHeight="1">
      <c r="A20" s="207" t="s">
        <v>186</v>
      </c>
      <c r="B20" s="242">
        <f>'[9]Sheet1'!$B47/10000</f>
        <v>0.07603</v>
      </c>
      <c r="C20" s="209">
        <f>ROUND('[9]Sheet1'!$C47,1)</f>
        <v>-5.9</v>
      </c>
    </row>
    <row r="21" spans="1:3" ht="21" customHeight="1">
      <c r="A21" s="207" t="s">
        <v>187</v>
      </c>
      <c r="B21" s="242">
        <f>'[9]Sheet1'!$B48/10000</f>
        <v>1.24148</v>
      </c>
      <c r="C21" s="209">
        <f>ROUND('[9]Sheet1'!$C48,1)</f>
        <v>14.3</v>
      </c>
    </row>
    <row r="22" spans="1:3" ht="21" customHeight="1">
      <c r="A22" s="207" t="s">
        <v>188</v>
      </c>
      <c r="B22" s="242">
        <f>'[9]Sheet1'!$B49/10000</f>
        <v>0.9910899999999999</v>
      </c>
      <c r="C22" s="209">
        <f>ROUND('[9]Sheet1'!$C49,1)</f>
        <v>7.8</v>
      </c>
    </row>
    <row r="23" spans="1:3" ht="21" customHeight="1">
      <c r="A23" s="207" t="s">
        <v>189</v>
      </c>
      <c r="B23" s="242">
        <f>'[9]Sheet1'!$B50/10000</f>
        <v>26.63311</v>
      </c>
      <c r="C23" s="209">
        <f>ROUND('[9]Sheet1'!$C50,1)</f>
        <v>11.5</v>
      </c>
    </row>
    <row r="24" spans="1:3" ht="21" customHeight="1">
      <c r="A24" s="207" t="s">
        <v>190</v>
      </c>
      <c r="B24" s="242">
        <f>'[9]Sheet1'!$B51/10000</f>
        <v>5.584219999999999</v>
      </c>
      <c r="C24" s="209">
        <f>ROUND('[9]Sheet1'!$C51,1)</f>
        <v>14.5</v>
      </c>
    </row>
    <row r="25" spans="1:3" ht="21" customHeight="1">
      <c r="A25" s="207" t="s">
        <v>191</v>
      </c>
      <c r="B25" s="242">
        <f>'[9]Sheet1'!$B52/10000</f>
        <v>2.53858</v>
      </c>
      <c r="C25" s="209">
        <f>ROUND('[9]Sheet1'!$C52,1)</f>
        <v>40.6</v>
      </c>
    </row>
    <row r="26" spans="1:3" ht="21" customHeight="1">
      <c r="A26" s="207" t="s">
        <v>192</v>
      </c>
      <c r="B26" s="242">
        <f>'[9]Sheet1'!$B53/10000</f>
        <v>37.01597</v>
      </c>
      <c r="C26" s="209">
        <f>ROUND('[9]Sheet1'!$C53,1)</f>
        <v>6.3</v>
      </c>
    </row>
    <row r="27" spans="1:3" ht="21" customHeight="1">
      <c r="A27" s="207" t="s">
        <v>193</v>
      </c>
      <c r="B27" s="242">
        <f>'[9]Sheet1'!$B54/10000</f>
        <v>1.14656</v>
      </c>
      <c r="C27" s="209">
        <f>ROUND('[9]Sheet1'!$C54,1)</f>
        <v>19.2</v>
      </c>
    </row>
    <row r="28" spans="1:3" ht="21" customHeight="1">
      <c r="A28" s="208" t="s">
        <v>194</v>
      </c>
      <c r="B28" s="243">
        <f>'[9]Sheet1'!$B55/10000</f>
        <v>3.25941</v>
      </c>
      <c r="C28" s="299">
        <f>ROUND('[9]Sheet1'!$C55,1)</f>
        <v>24.1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2017-04-19T01:06:54Z</cp:lastPrinted>
  <dcterms:created xsi:type="dcterms:W3CDTF">2003-01-07T10:46:14Z</dcterms:created>
  <dcterms:modified xsi:type="dcterms:W3CDTF">2017-06-21T06:45:50Z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