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1" activeTab="3"/>
  </bookViews>
  <sheets>
    <sheet name="规模工业生产主要分类" sheetId="1" r:id="rId1"/>
    <sheet name="主要产业" sheetId="2" r:id="rId2"/>
    <sheet name="分县市区园区工业" sheetId="3" r:id="rId3"/>
    <sheet name="用电量" sheetId="4" r:id="rId4"/>
    <sheet name="交通运输" sheetId="5" r:id="rId5"/>
    <sheet name="固定资产投资" sheetId="6" r:id="rId6"/>
    <sheet name="商品房建设与销售" sheetId="7" r:id="rId7"/>
    <sheet name="国内贸易、旅游" sheetId="8" r:id="rId8"/>
    <sheet name="热点商品" sheetId="9" r:id="rId9"/>
    <sheet name="对外贸易" sheetId="10" r:id="rId10"/>
    <sheet name="财政金融" sheetId="11" r:id="rId11"/>
    <sheet name="人民生活和物价" sheetId="12" r:id="rId12"/>
    <sheet name="县市2" sheetId="13" r:id="rId13"/>
    <sheet name="省2" sheetId="14" r:id="rId14"/>
    <sheet name="长1" sheetId="15" r:id="rId15"/>
    <sheet name="长2 " sheetId="16" r:id="rId16"/>
    <sheet name="区域中心城市1" sheetId="17" r:id="rId17"/>
    <sheet name="区域中心城市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<sst xmlns="http://schemas.openxmlformats.org/spreadsheetml/2006/main" count="484" uniqueCount="320">
  <si>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</si>
  <si>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</si>
  <si>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</si>
  <si>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</si>
  <si>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</si>
  <si>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</si>
  <si>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</si>
  <si>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</si>
  <si>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</si>
  <si>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</si>
  <si>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屈原管理区</t>
  </si>
  <si>
    <t>规模工业增加值</t>
  </si>
  <si>
    <t>固定资产投资</t>
  </si>
  <si>
    <t>社会消费品零售总额</t>
  </si>
  <si>
    <t>岳阳楼区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</si>
  <si>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</si>
  <si>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</si>
  <si>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</si>
  <si>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</si>
  <si>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</si>
  <si>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</si>
  <si>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</si>
  <si>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</si>
  <si>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</si>
  <si>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</si>
  <si>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</si>
  <si>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</si>
  <si>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</si>
  <si>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</si>
  <si>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</si>
  <si>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</si>
  <si>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</si>
  <si>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</si>
  <si>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</si>
  <si>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</si>
  <si>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</si>
  <si>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</si>
  <si>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</si>
  <si>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</si>
  <si>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</si>
  <si>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</si>
  <si>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</si>
  <si>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</si>
  <si>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</si>
  <si>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</si>
  <si>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</si>
  <si>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</si>
  <si>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</si>
  <si>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</si>
  <si>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</si>
  <si>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</si>
  <si>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</si>
  <si>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</si>
  <si>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</si>
  <si>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</si>
  <si>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</si>
  <si>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</si>
  <si>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</si>
  <si>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</si>
  <si>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</si>
  <si>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</si>
  <si>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</si>
  <si>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</si>
  <si>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</si>
  <si>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</si>
  <si>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单位:%</t>
  </si>
  <si>
    <t>单位：%</t>
  </si>
  <si>
    <t>机械行业中：电子及光伏行业</t>
  </si>
  <si>
    <t>汨罗市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</si>
  <si>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</si>
  <si>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</si>
  <si>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</si>
  <si>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</si>
  <si>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</si>
  <si>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</si>
  <si>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</si>
  <si>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</si>
  <si>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</si>
  <si>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</si>
  <si>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</si>
  <si>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</si>
  <si>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</si>
  <si>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</si>
  <si>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四川泸州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</si>
  <si>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</si>
  <si>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</si>
  <si>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</si>
  <si>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</si>
  <si>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</si>
  <si>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</si>
  <si>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</si>
  <si>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</si>
  <si>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</si>
  <si>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</si>
  <si>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</si>
  <si>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</si>
  <si>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</si>
  <si>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</si>
  <si>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</si>
  <si>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</si>
  <si>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</si>
  <si>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</si>
  <si>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</si>
  <si>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</si>
  <si>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</si>
  <si>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</si>
  <si>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</si>
  <si>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</si>
  <si>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</si>
  <si>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</si>
  <si>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</si>
  <si>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</si>
  <si>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</si>
  <si>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</si>
  <si>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</si>
  <si>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</si>
  <si>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工业投资 </t>
  </si>
  <si>
    <t xml:space="preserve">    民生工程 </t>
  </si>
  <si>
    <t xml:space="preserve">    生态环境 </t>
  </si>
  <si>
    <t xml:space="preserve">    基础设施 </t>
  </si>
  <si>
    <t xml:space="preserve">    房地产开发投资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</si>
  <si>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</si>
  <si>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</si>
  <si>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</si>
  <si>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</si>
  <si>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 xml:space="preserve">    高新技术产业投资 </t>
  </si>
  <si>
    <t xml:space="preserve">    战略性新兴产业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</si>
  <si>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</si>
  <si>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</si>
  <si>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</si>
  <si>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</si>
  <si>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</si>
  <si>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</si>
  <si>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</si>
  <si>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>注：进出口数据由岳阳海关提供。</t>
  </si>
  <si>
    <t>注：旅游数据由市旅游外事侨务办提供。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</si>
  <si>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</si>
  <si>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</si>
  <si>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</si>
  <si>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</si>
  <si>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</si>
  <si>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</si>
  <si>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</si>
  <si>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</si>
  <si>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</si>
  <si>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</si>
  <si>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</si>
  <si>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</si>
  <si>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</si>
  <si>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</si>
  <si>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</si>
  <si>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</si>
  <si>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</si>
  <si>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</si>
  <si>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</si>
  <si>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</si>
  <si>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</si>
  <si>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注：金融数据由市人民银行提供。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</si>
  <si>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</si>
  <si>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</si>
  <si>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</si>
  <si>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</si>
  <si>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</si>
  <si>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</si>
  <si>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</si>
  <si>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</si>
  <si>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</si>
  <si>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</si>
  <si>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</si>
  <si>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</si>
  <si>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</si>
  <si>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</si>
  <si>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</si>
  <si>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</si>
  <si>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</si>
  <si>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</si>
  <si>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</si>
  <si>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</si>
  <si>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</si>
  <si>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</si>
  <si>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</si>
  <si>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</si>
  <si>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</si>
  <si>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</si>
  <si>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</si>
  <si>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</si>
  <si>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</si>
  <si>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</si>
  <si>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</si>
  <si>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</si>
  <si>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</si>
  <si>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</si>
  <si>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</si>
  <si>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</si>
  <si>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</si>
  <si>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</si>
  <si>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</si>
  <si>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</si>
  <si>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其中：工业用电量</t>
  </si>
  <si>
    <t>本月</t>
  </si>
  <si>
    <t>本月累计</t>
  </si>
  <si>
    <t>本月增幅</t>
  </si>
  <si>
    <t>累计增幅</t>
  </si>
  <si>
    <t>本月增幅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</si>
  <si>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</si>
  <si>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</si>
  <si>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</si>
  <si>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</si>
  <si>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</si>
  <si>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>本月累计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</si>
  <si>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</si>
  <si>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</si>
  <si>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</si>
  <si>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</si>
  <si>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</si>
  <si>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</si>
  <si>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</si>
  <si>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</si>
  <si>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</si>
  <si>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</si>
  <si>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</si>
  <si>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</si>
  <si>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注：用电量数据由市电业局提供。客户服务中心含岳阳楼区、经济技术开发区、南湖新区及部分企业数据。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</si>
  <si>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</si>
  <si>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</si>
  <si>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</si>
  <si>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</si>
  <si>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</si>
  <si>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</si>
  <si>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</si>
  <si>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</si>
  <si>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</si>
  <si>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</si>
  <si>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</si>
  <si>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</si>
  <si>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</si>
  <si>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</si>
  <si>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</si>
  <si>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</si>
  <si>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</si>
  <si>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</si>
  <si>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</si>
  <si>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</si>
  <si>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</si>
  <si>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</si>
  <si>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</si>
  <si>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</si>
  <si>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</si>
  <si>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</si>
  <si>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</si>
  <si>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</si>
  <si>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</si>
  <si>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</si>
  <si>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</si>
  <si>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</si>
  <si>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</si>
  <si>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</si>
  <si>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</si>
  <si>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</si>
  <si>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</si>
  <si>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</si>
  <si>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</si>
  <si>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</si>
  <si>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</si>
  <si>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</si>
  <si>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</si>
  <si>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</si>
  <si>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</si>
  <si>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</si>
  <si>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</si>
  <si>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</si>
  <si>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</si>
  <si>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</si>
  <si>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</si>
  <si>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</si>
  <si>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</si>
  <si>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</si>
  <si>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 xml:space="preserve">    工业技改投资 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</si>
  <si>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</si>
  <si>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</si>
  <si>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</si>
  <si>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</si>
  <si>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</si>
  <si>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河南洛阳</t>
  </si>
  <si>
    <t>江西赣州</t>
  </si>
  <si>
    <t>城陵矶新港区</t>
  </si>
  <si>
    <t>—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</si>
  <si>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</si>
  <si>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</si>
  <si>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</si>
  <si>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r>
      <t>2017年1—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月岳阳市各县（市）区主要经济指标（二）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</si>
  <si>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月湖南省各市州主要经济指标</t>
    </r>
  </si>
  <si>
    <t>单位:亿元；%</t>
  </si>
  <si>
    <t>GDP</t>
  </si>
  <si>
    <t>第一产业</t>
  </si>
  <si>
    <t>第二产业</t>
  </si>
  <si>
    <t>第三产业</t>
  </si>
  <si>
    <t>总量</t>
  </si>
  <si>
    <t>增幅</t>
  </si>
  <si>
    <t>总量</t>
  </si>
  <si>
    <t>增幅</t>
  </si>
  <si>
    <t>四川泸州</t>
  </si>
  <si>
    <t>单位:亿元；%</t>
  </si>
  <si>
    <t>GDP</t>
  </si>
  <si>
    <t>第一产业</t>
  </si>
  <si>
    <t>第二产业</t>
  </si>
  <si>
    <t>第三产业</t>
  </si>
  <si>
    <t>总量</t>
  </si>
  <si>
    <t>增幅</t>
  </si>
  <si>
    <t>河南洛阳</t>
  </si>
  <si>
    <t>江西赣州</t>
  </si>
  <si>
    <r>
      <t>2017年1—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月长江沿岸城市主要经济指标（一）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</si>
  <si>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月长江沿岸城市主要经济指标</t>
    </r>
  </si>
  <si>
    <r>
      <rPr>
        <b/>
        <sz val="14"/>
        <color indexed="8"/>
        <rFont val="宋体"/>
        <family val="0"/>
      </rPr>
      <t>城镇居民人均可支配收入</t>
    </r>
  </si>
  <si>
    <r>
      <rPr>
        <b/>
        <sz val="14"/>
        <color indexed="8"/>
        <rFont val="宋体"/>
        <family val="0"/>
      </rPr>
      <t>农民人均可支配收入</t>
    </r>
  </si>
  <si>
    <r>
      <rPr>
        <b/>
        <sz val="14"/>
        <color indexed="8"/>
        <rFont val="宋体"/>
        <family val="0"/>
      </rPr>
      <t>绝对额
（元）</t>
    </r>
  </si>
  <si>
    <r>
      <rPr>
        <b/>
        <sz val="14"/>
        <color indexed="8"/>
        <rFont val="宋体"/>
        <family val="0"/>
      </rPr>
      <t>增速</t>
    </r>
    <r>
      <rPr>
        <b/>
        <sz val="14"/>
        <color indexed="8"/>
        <rFont val="Times New Roman"/>
        <family val="1"/>
      </rPr>
      <t xml:space="preserve">    (%)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</si>
  <si>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6</t>
    </r>
    <r>
      <rPr>
        <b/>
        <sz val="20"/>
        <rFont val="宋体"/>
        <family val="0"/>
      </rPr>
      <t>月中部地区国家区域性中心城市主要经济指标</t>
    </r>
  </si>
  <si>
    <t>2017年1-6月中部地区国家区域性中心城市主要经济指标（一）</t>
  </si>
  <si>
    <r>
      <rPr>
        <sz val="12"/>
        <rFont val="宋体"/>
        <family val="0"/>
      </rPr>
      <t>注：云溪区区本级规模工业增加值增长</t>
    </r>
    <r>
      <rPr>
        <sz val="12"/>
        <rFont val="Times New Roman"/>
        <family val="1"/>
      </rPr>
      <t>6.2%</t>
    </r>
    <r>
      <rPr>
        <sz val="12"/>
        <rFont val="宋体"/>
        <family val="0"/>
      </rPr>
      <t>。
城陵矶新港区完成固定资产投资</t>
    </r>
    <r>
      <rPr>
        <sz val="12"/>
        <rFont val="Times New Roman"/>
        <family val="1"/>
      </rPr>
      <t>62.31</t>
    </r>
    <r>
      <rPr>
        <sz val="12"/>
        <rFont val="宋体"/>
        <family val="0"/>
      </rPr>
      <t>亿元，增长</t>
    </r>
    <r>
      <rPr>
        <sz val="12"/>
        <rFont val="Times New Roman"/>
        <family val="1"/>
      </rPr>
      <t>30.3%</t>
    </r>
    <r>
      <rPr>
        <sz val="12"/>
        <rFont val="宋体"/>
        <family val="0"/>
      </rPr>
      <t>；完成公共财政预算收入</t>
    </r>
    <r>
      <rPr>
        <sz val="12"/>
        <rFont val="Times New Roman"/>
        <family val="1"/>
      </rPr>
      <t>5.34</t>
    </r>
    <r>
      <rPr>
        <sz val="12"/>
        <rFont val="宋体"/>
        <family val="0"/>
      </rPr>
      <t>亿元，增长</t>
    </r>
    <r>
      <rPr>
        <sz val="12"/>
        <rFont val="Times New Roman"/>
        <family val="1"/>
      </rPr>
      <t>28.6%</t>
    </r>
    <r>
      <rPr>
        <sz val="12"/>
        <rFont val="宋体"/>
        <family val="0"/>
      </rPr>
      <t>，其中地方公共财政预算收入</t>
    </r>
    <r>
      <rPr>
        <sz val="12"/>
        <rFont val="Times New Roman"/>
        <family val="1"/>
      </rPr>
      <t>2.99</t>
    </r>
    <r>
      <rPr>
        <sz val="12"/>
        <rFont val="宋体"/>
        <family val="0"/>
      </rPr>
      <t>亿元，增长</t>
    </r>
    <r>
      <rPr>
        <sz val="12"/>
        <rFont val="Times New Roman"/>
        <family val="1"/>
      </rPr>
      <t>42.1%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</si>
</sst>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</numFmts>
  <fonts count="87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7"/>
      <name val="宋体"/>
      <family val="0"/>
    </font>
    <font>
      <b/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6"/>
      <color indexed="9"/>
      <name val="Times New Roman"/>
      <family val="1"/>
    </font>
    <font>
      <sz val="14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6"/>
      <color theme="0"/>
      <name val="Times New Roman"/>
      <family val="1"/>
    </font>
    <font>
      <sz val="14"/>
      <color theme="0"/>
      <name val="Calibri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4" borderId="0" applyNumberFormat="0" applyBorder="0" applyAlignment="0" applyProtection="0"/>
    <xf numFmtId="0" fontId="74" fillId="22" borderId="8" applyNumberFormat="0" applyAlignment="0" applyProtection="0"/>
    <xf numFmtId="0" fontId="75" fillId="25" borderId="5" applyNumberFormat="0" applyAlignment="0" applyProtection="0"/>
    <xf numFmtId="0" fontId="8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0" fillId="32" borderId="9" applyNumberFormat="0" applyFont="0" applyAlignment="0" applyProtection="0"/>
  </cellStyleXfs>
  <cellXfs count="402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7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12" fillId="0" borderId="0" xfId="42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87" fontId="30" fillId="0" borderId="13" xfId="0" applyNumberFormat="1" applyFont="1" applyBorder="1" applyAlignment="1">
      <alignment horizontal="center" vertical="center" wrapText="1"/>
    </xf>
    <xf numFmtId="188" fontId="30" fillId="0" borderId="13" xfId="0" applyNumberFormat="1" applyFont="1" applyBorder="1" applyAlignment="1">
      <alignment horizontal="center" vertical="center" wrapText="1"/>
    </xf>
    <xf numFmtId="187" fontId="31" fillId="0" borderId="14" xfId="0" applyNumberFormat="1" applyFont="1" applyBorder="1" applyAlignment="1">
      <alignment horizontal="center" vertical="center" wrapText="1"/>
    </xf>
    <xf numFmtId="188" fontId="31" fillId="0" borderId="14" xfId="0" applyNumberFormat="1" applyFont="1" applyBorder="1" applyAlignment="1">
      <alignment horizontal="center" vertical="center" wrapText="1"/>
    </xf>
    <xf numFmtId="187" fontId="31" fillId="0" borderId="15" xfId="0" applyNumberFormat="1" applyFont="1" applyBorder="1" applyAlignment="1">
      <alignment horizontal="center" vertical="center" wrapText="1"/>
    </xf>
    <xf numFmtId="187" fontId="78" fillId="0" borderId="16" xfId="0" applyNumberFormat="1" applyFont="1" applyFill="1" applyBorder="1" applyAlignment="1">
      <alignment horizontal="center" vertical="center" wrapText="1"/>
    </xf>
    <xf numFmtId="187" fontId="78" fillId="0" borderId="17" xfId="0" applyNumberFormat="1" applyFont="1" applyFill="1" applyBorder="1" applyAlignment="1">
      <alignment horizontal="center" vertical="center" wrapText="1"/>
    </xf>
    <xf numFmtId="188" fontId="78" fillId="0" borderId="18" xfId="0" applyNumberFormat="1" applyFont="1" applyBorder="1" applyAlignment="1">
      <alignment horizontal="center" vertical="center" wrapText="1"/>
    </xf>
    <xf numFmtId="187" fontId="78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87" fontId="31" fillId="0" borderId="13" xfId="0" applyNumberFormat="1" applyFont="1" applyBorder="1" applyAlignment="1">
      <alignment horizontal="center" vertical="center"/>
    </xf>
    <xf numFmtId="187" fontId="31" fillId="0" borderId="14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7" fontId="30" fillId="0" borderId="15" xfId="0" applyNumberFormat="1" applyFont="1" applyBorder="1" applyAlignment="1">
      <alignment horizontal="center" vertical="center"/>
    </xf>
    <xf numFmtId="2" fontId="78" fillId="0" borderId="21" xfId="0" applyNumberFormat="1" applyFont="1" applyFill="1" applyBorder="1" applyAlignment="1">
      <alignment horizontal="center" vertical="center" wrapText="1"/>
    </xf>
    <xf numFmtId="2" fontId="78" fillId="0" borderId="18" xfId="0" applyNumberFormat="1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 vertical="center"/>
    </xf>
    <xf numFmtId="191" fontId="30" fillId="0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Fill="1" applyBorder="1" applyAlignment="1">
      <alignment horizontal="center" vertical="center"/>
    </xf>
    <xf numFmtId="188" fontId="30" fillId="0" borderId="14" xfId="0" applyNumberFormat="1" applyFont="1" applyFill="1" applyBorder="1" applyAlignment="1">
      <alignment horizontal="center" vertical="center"/>
    </xf>
    <xf numFmtId="187" fontId="30" fillId="0" borderId="16" xfId="0" applyNumberFormat="1" applyFont="1" applyFill="1" applyBorder="1" applyAlignment="1">
      <alignment horizontal="center" vertical="center"/>
    </xf>
    <xf numFmtId="190" fontId="31" fillId="0" borderId="14" xfId="0" applyNumberFormat="1" applyFont="1" applyFill="1" applyBorder="1" applyAlignment="1">
      <alignment horizontal="center" vertical="center"/>
    </xf>
    <xf numFmtId="191" fontId="31" fillId="0" borderId="14" xfId="0" applyNumberFormat="1" applyFont="1" applyFill="1" applyBorder="1" applyAlignment="1">
      <alignment horizontal="center" vertical="center"/>
    </xf>
    <xf numFmtId="187" fontId="31" fillId="0" borderId="14" xfId="0" applyNumberFormat="1" applyFont="1" applyFill="1" applyBorder="1" applyAlignment="1">
      <alignment horizontal="center" vertical="center"/>
    </xf>
    <xf numFmtId="188" fontId="31" fillId="0" borderId="14" xfId="0" applyNumberFormat="1" applyFont="1" applyFill="1" applyBorder="1" applyAlignment="1">
      <alignment horizontal="center" vertical="center"/>
    </xf>
    <xf numFmtId="187" fontId="31" fillId="0" borderId="15" xfId="0" applyNumberFormat="1" applyFont="1" applyFill="1" applyBorder="1" applyAlignment="1">
      <alignment horizontal="center" vertical="center"/>
    </xf>
    <xf numFmtId="190" fontId="30" fillId="0" borderId="14" xfId="0" applyNumberFormat="1" applyFont="1" applyFill="1" applyBorder="1" applyAlignment="1">
      <alignment horizontal="center" vertical="center"/>
    </xf>
    <xf numFmtId="187" fontId="31" fillId="0" borderId="23" xfId="0" applyNumberFormat="1" applyFont="1" applyFill="1" applyBorder="1" applyAlignment="1">
      <alignment horizontal="center" vertical="center"/>
    </xf>
    <xf numFmtId="188" fontId="31" fillId="0" borderId="2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2" fillId="0" borderId="24" xfId="43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/>
    </xf>
    <xf numFmtId="191" fontId="31" fillId="0" borderId="13" xfId="0" applyNumberFormat="1" applyFont="1" applyBorder="1" applyAlignment="1">
      <alignment horizontal="center" vertical="center"/>
    </xf>
    <xf numFmtId="190" fontId="31" fillId="0" borderId="16" xfId="0" applyNumberFormat="1" applyFont="1" applyBorder="1" applyAlignment="1">
      <alignment horizontal="center" vertical="center"/>
    </xf>
    <xf numFmtId="190" fontId="31" fillId="0" borderId="13" xfId="0" applyNumberFormat="1" applyFont="1" applyBorder="1" applyAlignment="1">
      <alignment horizontal="center" vertical="center"/>
    </xf>
    <xf numFmtId="190" fontId="31" fillId="0" borderId="20" xfId="0" applyNumberFormat="1" applyFont="1" applyBorder="1" applyAlignment="1">
      <alignment horizontal="center" vertical="center"/>
    </xf>
    <xf numFmtId="191" fontId="31" fillId="0" borderId="14" xfId="0" applyNumberFormat="1" applyFont="1" applyBorder="1" applyAlignment="1">
      <alignment horizontal="center" vertical="center"/>
    </xf>
    <xf numFmtId="190" fontId="31" fillId="0" borderId="15" xfId="0" applyNumberFormat="1" applyFont="1" applyBorder="1" applyAlignment="1">
      <alignment horizontal="center" vertical="center"/>
    </xf>
    <xf numFmtId="190" fontId="31" fillId="0" borderId="14" xfId="0" applyNumberFormat="1" applyFont="1" applyBorder="1" applyAlignment="1">
      <alignment horizontal="center" vertical="center"/>
    </xf>
    <xf numFmtId="190" fontId="31" fillId="0" borderId="20" xfId="0" applyNumberFormat="1" applyFont="1" applyFill="1" applyBorder="1" applyAlignment="1">
      <alignment horizontal="center" vertical="center"/>
    </xf>
    <xf numFmtId="190" fontId="30" fillId="0" borderId="20" xfId="0" applyNumberFormat="1" applyFont="1" applyBorder="1" applyAlignment="1">
      <alignment horizontal="center" vertical="center"/>
    </xf>
    <xf numFmtId="191" fontId="30" fillId="0" borderId="14" xfId="0" applyNumberFormat="1" applyFont="1" applyBorder="1" applyAlignment="1">
      <alignment horizontal="center" vertical="center"/>
    </xf>
    <xf numFmtId="190" fontId="30" fillId="0" borderId="15" xfId="0" applyNumberFormat="1" applyFont="1" applyBorder="1" applyAlignment="1">
      <alignment horizontal="center" vertical="center"/>
    </xf>
    <xf numFmtId="191" fontId="30" fillId="33" borderId="14" xfId="0" applyNumberFormat="1" applyFont="1" applyFill="1" applyBorder="1" applyAlignment="1">
      <alignment horizontal="center" vertical="center"/>
    </xf>
    <xf numFmtId="190" fontId="30" fillId="33" borderId="15" xfId="0" applyNumberFormat="1" applyFont="1" applyFill="1" applyBorder="1" applyAlignment="1">
      <alignment horizontal="center" vertical="center"/>
    </xf>
    <xf numFmtId="190" fontId="30" fillId="0" borderId="15" xfId="0" applyNumberFormat="1" applyFont="1" applyFill="1" applyBorder="1" applyAlignment="1">
      <alignment horizontal="center" vertical="center"/>
    </xf>
    <xf numFmtId="190" fontId="31" fillId="0" borderId="25" xfId="0" applyNumberFormat="1" applyFont="1" applyBorder="1" applyAlignment="1">
      <alignment horizontal="center" vertical="center"/>
    </xf>
    <xf numFmtId="191" fontId="31" fillId="0" borderId="25" xfId="0" applyNumberFormat="1" applyFont="1" applyBorder="1" applyAlignment="1">
      <alignment horizontal="center" vertical="center"/>
    </xf>
    <xf numFmtId="190" fontId="31" fillId="0" borderId="19" xfId="0" applyNumberFormat="1" applyFont="1" applyBorder="1" applyAlignment="1">
      <alignment horizontal="center" vertical="center"/>
    </xf>
    <xf numFmtId="191" fontId="35" fillId="0" borderId="17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6" fillId="0" borderId="16" xfId="0" applyNumberFormat="1" applyFont="1" applyBorder="1" applyAlignment="1">
      <alignment horizontal="center" vertical="center"/>
    </xf>
    <xf numFmtId="187" fontId="37" fillId="0" borderId="15" xfId="0" applyNumberFormat="1" applyFont="1" applyBorder="1" applyAlignment="1">
      <alignment horizontal="center" vertical="center"/>
    </xf>
    <xf numFmtId="187" fontId="37" fillId="0" borderId="19" xfId="0" applyNumberFormat="1" applyFont="1" applyBorder="1" applyAlignment="1">
      <alignment horizontal="center" vertical="center"/>
    </xf>
    <xf numFmtId="187" fontId="32" fillId="0" borderId="17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87" fontId="30" fillId="0" borderId="16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6" fontId="31" fillId="0" borderId="20" xfId="0" applyNumberFormat="1" applyFont="1" applyFill="1" applyBorder="1" applyAlignment="1">
      <alignment horizontal="center" vertical="center" wrapText="1"/>
    </xf>
    <xf numFmtId="187" fontId="31" fillId="0" borderId="20" xfId="0" applyNumberFormat="1" applyFont="1" applyFill="1" applyBorder="1" applyAlignment="1">
      <alignment horizontal="center" vertical="center" wrapText="1"/>
    </xf>
    <xf numFmtId="186" fontId="31" fillId="0" borderId="14" xfId="0" applyNumberFormat="1" applyFont="1" applyFill="1" applyBorder="1" applyAlignment="1">
      <alignment horizontal="center" vertical="center" wrapText="1"/>
    </xf>
    <xf numFmtId="187" fontId="31" fillId="0" borderId="15" xfId="0" applyNumberFormat="1" applyFont="1" applyFill="1" applyBorder="1" applyAlignment="1">
      <alignment horizontal="center" vertical="center" wrapText="1"/>
    </xf>
    <xf numFmtId="186" fontId="31" fillId="0" borderId="12" xfId="0" applyNumberFormat="1" applyFont="1" applyFill="1" applyBorder="1" applyAlignment="1">
      <alignment horizontal="center" vertical="center" wrapText="1"/>
    </xf>
    <xf numFmtId="187" fontId="31" fillId="0" borderId="12" xfId="0" applyNumberFormat="1" applyFont="1" applyFill="1" applyBorder="1" applyAlignment="1">
      <alignment horizontal="center" vertical="center" wrapText="1"/>
    </xf>
    <xf numFmtId="186" fontId="31" fillId="0" borderId="25" xfId="0" applyNumberFormat="1" applyFont="1" applyFill="1" applyBorder="1" applyAlignment="1">
      <alignment horizontal="center" vertical="center" wrapText="1"/>
    </xf>
    <xf numFmtId="187" fontId="31" fillId="0" borderId="19" xfId="0" applyNumberFormat="1" applyFont="1" applyFill="1" applyBorder="1" applyAlignment="1">
      <alignment horizontal="center" vertical="center" wrapText="1"/>
    </xf>
    <xf numFmtId="187" fontId="31" fillId="0" borderId="14" xfId="0" applyNumberFormat="1" applyFont="1" applyFill="1" applyBorder="1" applyAlignment="1">
      <alignment horizontal="center" vertical="center" wrapText="1"/>
    </xf>
    <xf numFmtId="187" fontId="31" fillId="0" borderId="25" xfId="0" applyNumberFormat="1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left" vertical="center"/>
    </xf>
    <xf numFmtId="0" fontId="78" fillId="0" borderId="14" xfId="0" applyFont="1" applyBorder="1" applyAlignment="1">
      <alignment horizontal="center" vertical="center"/>
    </xf>
    <xf numFmtId="0" fontId="79" fillId="0" borderId="20" xfId="0" applyFont="1" applyBorder="1" applyAlignment="1">
      <alignment horizontal="left" vertical="center"/>
    </xf>
    <xf numFmtId="0" fontId="79" fillId="0" borderId="14" xfId="0" applyFont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79" fillId="0" borderId="25" xfId="0" applyFont="1" applyBorder="1" applyAlignment="1">
      <alignment horizontal="center" vertical="center"/>
    </xf>
    <xf numFmtId="186" fontId="30" fillId="0" borderId="14" xfId="0" applyNumberFormat="1" applyFont="1" applyBorder="1" applyAlignment="1">
      <alignment horizontal="center" vertical="center"/>
    </xf>
    <xf numFmtId="186" fontId="31" fillId="0" borderId="14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49" fontId="79" fillId="33" borderId="0" xfId="0" applyNumberFormat="1" applyFont="1" applyFill="1" applyBorder="1" applyAlignment="1">
      <alignment horizontal="left" vertical="center"/>
    </xf>
    <xf numFmtId="49" fontId="79" fillId="33" borderId="10" xfId="0" applyNumberFormat="1" applyFont="1" applyFill="1" applyBorder="1" applyAlignment="1">
      <alignment horizontal="left" vertical="center"/>
    </xf>
    <xf numFmtId="0" fontId="78" fillId="0" borderId="18" xfId="0" applyFont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49" fontId="78" fillId="33" borderId="26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80" fillId="0" borderId="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30" fillId="0" borderId="11" xfId="0" applyNumberFormat="1" applyFont="1" applyFill="1" applyBorder="1" applyAlignment="1">
      <alignment horizontal="center" vertical="center" wrapText="1"/>
    </xf>
    <xf numFmtId="187" fontId="30" fillId="0" borderId="11" xfId="0" applyNumberFormat="1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8" fillId="0" borderId="11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188" fontId="78" fillId="33" borderId="13" xfId="0" applyNumberFormat="1" applyFont="1" applyFill="1" applyBorder="1" applyAlignment="1">
      <alignment horizontal="center" vertical="center"/>
    </xf>
    <xf numFmtId="187" fontId="78" fillId="33" borderId="16" xfId="0" applyNumberFormat="1" applyFont="1" applyFill="1" applyBorder="1" applyAlignment="1">
      <alignment horizontal="center" vertical="center"/>
    </xf>
    <xf numFmtId="0" fontId="79" fillId="0" borderId="20" xfId="0" applyFont="1" applyBorder="1" applyAlignment="1">
      <alignment vertical="center"/>
    </xf>
    <xf numFmtId="0" fontId="79" fillId="0" borderId="2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0" fillId="0" borderId="0" xfId="0" applyFont="1" applyAlignment="1">
      <alignment/>
    </xf>
    <xf numFmtId="0" fontId="78" fillId="33" borderId="27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186" fontId="31" fillId="0" borderId="14" xfId="42" applyNumberFormat="1" applyFont="1" applyBorder="1" applyAlignment="1" applyProtection="1">
      <alignment horizontal="left" vertical="center" wrapText="1"/>
      <protection locked="0"/>
    </xf>
    <xf numFmtId="186" fontId="31" fillId="0" borderId="15" xfId="42" applyNumberFormat="1" applyFont="1" applyBorder="1" applyAlignment="1" applyProtection="1">
      <alignment horizontal="left" vertical="center" wrapText="1"/>
      <protection locked="0"/>
    </xf>
    <xf numFmtId="192" fontId="31" fillId="33" borderId="15" xfId="0" applyNumberFormat="1" applyFont="1" applyFill="1" applyBorder="1" applyAlignment="1">
      <alignment horizontal="center" vertical="center"/>
    </xf>
    <xf numFmtId="188" fontId="31" fillId="0" borderId="25" xfId="0" applyNumberFormat="1" applyFont="1" applyFill="1" applyBorder="1" applyAlignment="1">
      <alignment horizontal="center" vertical="center"/>
    </xf>
    <xf numFmtId="192" fontId="31" fillId="33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79" fillId="0" borderId="20" xfId="42" applyNumberFormat="1" applyFont="1" applyBorder="1" applyAlignment="1" applyProtection="1">
      <alignment vertical="center" wrapText="1"/>
      <protection locked="0"/>
    </xf>
    <xf numFmtId="186" fontId="79" fillId="0" borderId="20" xfId="42" applyNumberFormat="1" applyFont="1" applyBorder="1" applyAlignment="1" applyProtection="1">
      <alignment horizontal="center" vertical="center" wrapText="1"/>
      <protection locked="0"/>
    </xf>
    <xf numFmtId="186" fontId="79" fillId="0" borderId="20" xfId="42" applyNumberFormat="1" applyFont="1" applyBorder="1" applyAlignment="1" applyProtection="1">
      <alignment horizontal="left" vertical="center" wrapText="1"/>
      <protection locked="0"/>
    </xf>
    <xf numFmtId="0" fontId="79" fillId="33" borderId="20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80" fillId="0" borderId="0" xfId="42" applyFont="1" applyFill="1" applyBorder="1" applyProtection="1">
      <alignment/>
      <protection locked="0"/>
    </xf>
    <xf numFmtId="0" fontId="78" fillId="0" borderId="18" xfId="42" applyFont="1" applyFill="1" applyBorder="1" applyAlignment="1" applyProtection="1">
      <alignment horizontal="center" vertical="center"/>
      <protection locked="0"/>
    </xf>
    <xf numFmtId="0" fontId="78" fillId="0" borderId="17" xfId="42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 vertical="top" wrapText="1"/>
    </xf>
    <xf numFmtId="0" fontId="79" fillId="34" borderId="28" xfId="0" applyFont="1" applyFill="1" applyBorder="1" applyAlignment="1">
      <alignment horizontal="left" vertical="center" wrapText="1"/>
    </xf>
    <xf numFmtId="0" fontId="79" fillId="34" borderId="29" xfId="0" applyFont="1" applyFill="1" applyBorder="1" applyAlignment="1">
      <alignment horizontal="left" vertical="center" wrapText="1"/>
    </xf>
    <xf numFmtId="192" fontId="31" fillId="34" borderId="0" xfId="0" applyNumberFormat="1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79" fillId="33" borderId="10" xfId="0" applyFont="1" applyFill="1" applyBorder="1" applyAlignment="1">
      <alignment vertical="center"/>
    </xf>
    <xf numFmtId="190" fontId="78" fillId="33" borderId="17" xfId="0" applyNumberFormat="1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vertical="center"/>
    </xf>
    <xf numFmtId="0" fontId="79" fillId="33" borderId="20" xfId="0" applyFont="1" applyFill="1" applyBorder="1" applyAlignment="1">
      <alignment vertical="center"/>
    </xf>
    <xf numFmtId="0" fontId="79" fillId="0" borderId="20" xfId="0" applyFont="1" applyFill="1" applyBorder="1" applyAlignment="1">
      <alignment vertical="center"/>
    </xf>
    <xf numFmtId="0" fontId="78" fillId="33" borderId="12" xfId="0" applyFont="1" applyFill="1" applyBorder="1" applyAlignment="1">
      <alignment vertical="center"/>
    </xf>
    <xf numFmtId="0" fontId="79" fillId="33" borderId="11" xfId="0" applyFont="1" applyFill="1" applyBorder="1" applyAlignment="1">
      <alignment vertical="center"/>
    </xf>
    <xf numFmtId="0" fontId="79" fillId="33" borderId="12" xfId="0" applyFont="1" applyFill="1" applyBorder="1" applyAlignment="1">
      <alignment vertical="center"/>
    </xf>
    <xf numFmtId="0" fontId="79" fillId="0" borderId="0" xfId="0" applyFont="1" applyAlignment="1">
      <alignment vertical="center"/>
    </xf>
    <xf numFmtId="190" fontId="79" fillId="0" borderId="0" xfId="0" applyNumberFormat="1" applyFont="1" applyAlignment="1">
      <alignment/>
    </xf>
    <xf numFmtId="0" fontId="80" fillId="0" borderId="0" xfId="0" applyFont="1" applyFill="1" applyBorder="1" applyAlignment="1">
      <alignment horizontal="right" vertical="center"/>
    </xf>
    <xf numFmtId="189" fontId="78" fillId="33" borderId="18" xfId="0" applyNumberFormat="1" applyFont="1" applyFill="1" applyBorder="1" applyAlignment="1">
      <alignment horizontal="center" vertical="center"/>
    </xf>
    <xf numFmtId="189" fontId="78" fillId="33" borderId="27" xfId="0" applyNumberFormat="1" applyFont="1" applyFill="1" applyBorder="1" applyAlignment="1">
      <alignment horizontal="center" vertical="center"/>
    </xf>
    <xf numFmtId="190" fontId="78" fillId="33" borderId="17" xfId="0" applyNumberFormat="1" applyFont="1" applyFill="1" applyBorder="1" applyAlignment="1">
      <alignment horizontal="center" vertical="center"/>
    </xf>
    <xf numFmtId="2" fontId="30" fillId="33" borderId="20" xfId="0" applyNumberFormat="1" applyFont="1" applyFill="1" applyBorder="1" applyAlignment="1">
      <alignment horizontal="center" vertical="center"/>
    </xf>
    <xf numFmtId="187" fontId="30" fillId="33" borderId="15" xfId="0" applyNumberFormat="1" applyFont="1" applyFill="1" applyBorder="1" applyAlignment="1">
      <alignment horizontal="center" vertical="center"/>
    </xf>
    <xf numFmtId="2" fontId="31" fillId="33" borderId="20" xfId="0" applyNumberFormat="1" applyFont="1" applyFill="1" applyBorder="1" applyAlignment="1">
      <alignment horizontal="center" vertical="center"/>
    </xf>
    <xf numFmtId="187" fontId="31" fillId="33" borderId="15" xfId="0" applyNumberFormat="1" applyFont="1" applyFill="1" applyBorder="1" applyAlignment="1">
      <alignment horizontal="center" vertical="center"/>
    </xf>
    <xf numFmtId="188" fontId="31" fillId="0" borderId="13" xfId="0" applyNumberFormat="1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186" fontId="78" fillId="0" borderId="18" xfId="0" applyNumberFormat="1" applyFont="1" applyBorder="1" applyAlignment="1">
      <alignment horizontal="center" vertical="center" wrapText="1"/>
    </xf>
    <xf numFmtId="186" fontId="78" fillId="0" borderId="17" xfId="0" applyNumberFormat="1" applyFont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/>
    </xf>
    <xf numFmtId="0" fontId="78" fillId="0" borderId="11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2" fontId="30" fillId="33" borderId="16" xfId="0" applyNumberFormat="1" applyFont="1" applyFill="1" applyBorder="1" applyAlignment="1">
      <alignment horizontal="center" vertical="center"/>
    </xf>
    <xf numFmtId="192" fontId="30" fillId="33" borderId="16" xfId="0" applyNumberFormat="1" applyFont="1" applyFill="1" applyBorder="1" applyAlignment="1">
      <alignment horizontal="center" vertical="center"/>
    </xf>
    <xf numFmtId="188" fontId="31" fillId="0" borderId="14" xfId="42" applyNumberFormat="1" applyFont="1" applyFill="1" applyBorder="1" applyAlignment="1" applyProtection="1">
      <alignment horizontal="center" vertical="center"/>
      <protection/>
    </xf>
    <xf numFmtId="2" fontId="31" fillId="34" borderId="30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187" fontId="30" fillId="0" borderId="25" xfId="0" applyNumberFormat="1" applyFont="1" applyBorder="1" applyAlignment="1">
      <alignment horizontal="center" vertical="center"/>
    </xf>
    <xf numFmtId="187" fontId="30" fillId="0" borderId="19" xfId="0" applyNumberFormat="1" applyFont="1" applyBorder="1" applyAlignment="1">
      <alignment horizontal="center" vertical="center"/>
    </xf>
    <xf numFmtId="0" fontId="78" fillId="34" borderId="32" xfId="0" applyFont="1" applyFill="1" applyBorder="1" applyAlignment="1">
      <alignment horizontal="center" vertical="center" wrapText="1"/>
    </xf>
    <xf numFmtId="0" fontId="78" fillId="0" borderId="27" xfId="42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/>
    </xf>
    <xf numFmtId="0" fontId="78" fillId="33" borderId="24" xfId="0" applyFont="1" applyFill="1" applyBorder="1" applyAlignment="1">
      <alignment horizontal="center" vertical="center"/>
    </xf>
    <xf numFmtId="0" fontId="78" fillId="33" borderId="27" xfId="0" applyFont="1" applyFill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188" fontId="78" fillId="33" borderId="14" xfId="0" applyNumberFormat="1" applyFont="1" applyFill="1" applyBorder="1" applyAlignment="1">
      <alignment horizontal="center" vertical="center"/>
    </xf>
    <xf numFmtId="187" fontId="78" fillId="33" borderId="15" xfId="0" applyNumberFormat="1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left" vertical="center"/>
    </xf>
    <xf numFmtId="187" fontId="26" fillId="0" borderId="0" xfId="0" applyNumberFormat="1" applyFont="1" applyAlignment="1">
      <alignment wrapText="1"/>
    </xf>
    <xf numFmtId="187" fontId="5" fillId="0" borderId="0" xfId="0" applyNumberFormat="1" applyFont="1" applyFill="1" applyBorder="1" applyAlignment="1">
      <alignment horizontal="center"/>
    </xf>
    <xf numFmtId="0" fontId="79" fillId="33" borderId="0" xfId="0" applyFont="1" applyFill="1" applyBorder="1" applyAlignment="1">
      <alignment vertical="center"/>
    </xf>
    <xf numFmtId="49" fontId="79" fillId="33" borderId="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90" fontId="31" fillId="0" borderId="12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91" fontId="31" fillId="33" borderId="14" xfId="0" applyNumberFormat="1" applyFont="1" applyFill="1" applyBorder="1" applyAlignment="1">
      <alignment horizontal="center" vertical="center"/>
    </xf>
    <xf numFmtId="190" fontId="31" fillId="33" borderId="15" xfId="0" applyNumberFormat="1" applyFont="1" applyFill="1" applyBorder="1" applyAlignment="1">
      <alignment horizontal="center" vertical="center"/>
    </xf>
    <xf numFmtId="190" fontId="31" fillId="0" borderId="15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 wrapText="1"/>
    </xf>
    <xf numFmtId="187" fontId="31" fillId="0" borderId="0" xfId="0" applyNumberFormat="1" applyFont="1" applyFill="1" applyBorder="1" applyAlignment="1">
      <alignment horizontal="center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187" fontId="3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90" fontId="31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9" fillId="33" borderId="0" xfId="0" applyFont="1" applyFill="1" applyBorder="1" applyAlignment="1">
      <alignment vertical="center"/>
    </xf>
    <xf numFmtId="187" fontId="81" fillId="0" borderId="15" xfId="0" applyNumberFormat="1" applyFont="1" applyFill="1" applyBorder="1" applyAlignment="1">
      <alignment horizontal="center" vertical="center"/>
    </xf>
    <xf numFmtId="187" fontId="81" fillId="0" borderId="19" xfId="0" applyNumberFormat="1" applyFont="1" applyFill="1" applyBorder="1" applyAlignment="1">
      <alignment horizontal="center" vertical="center"/>
    </xf>
    <xf numFmtId="186" fontId="31" fillId="0" borderId="25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2" fontId="31" fillId="33" borderId="25" xfId="0" applyNumberFormat="1" applyFont="1" applyFill="1" applyBorder="1" applyAlignment="1">
      <alignment horizontal="center" vertical="center"/>
    </xf>
    <xf numFmtId="188" fontId="79" fillId="33" borderId="14" xfId="0" applyNumberFormat="1" applyFont="1" applyFill="1" applyBorder="1" applyAlignment="1">
      <alignment horizontal="center" vertical="center"/>
    </xf>
    <xf numFmtId="187" fontId="79" fillId="33" borderId="15" xfId="0" applyNumberFormat="1" applyFont="1" applyFill="1" applyBorder="1" applyAlignment="1">
      <alignment horizontal="center" vertical="center"/>
    </xf>
    <xf numFmtId="188" fontId="79" fillId="33" borderId="25" xfId="0" applyNumberFormat="1" applyFont="1" applyFill="1" applyBorder="1" applyAlignment="1">
      <alignment horizontal="center" vertical="center"/>
    </xf>
    <xf numFmtId="187" fontId="79" fillId="33" borderId="19" xfId="0" applyNumberFormat="1" applyFont="1" applyFill="1" applyBorder="1" applyAlignment="1">
      <alignment horizontal="center" vertical="center"/>
    </xf>
    <xf numFmtId="187" fontId="31" fillId="0" borderId="33" xfId="0" applyNumberFormat="1" applyFont="1" applyFill="1" applyBorder="1" applyAlignment="1">
      <alignment horizontal="center" vertical="center"/>
    </xf>
    <xf numFmtId="187" fontId="30" fillId="0" borderId="13" xfId="0" applyNumberFormat="1" applyFont="1" applyFill="1" applyBorder="1" applyAlignment="1">
      <alignment horizontal="center" vertical="center"/>
    </xf>
    <xf numFmtId="188" fontId="30" fillId="0" borderId="13" xfId="0" applyNumberFormat="1" applyFont="1" applyFill="1" applyBorder="1" applyAlignment="1">
      <alignment horizontal="center" vertical="center"/>
    </xf>
    <xf numFmtId="187" fontId="30" fillId="0" borderId="16" xfId="0" applyNumberFormat="1" applyFont="1" applyBorder="1" applyAlignment="1">
      <alignment horizontal="center" vertical="center" wrapText="1"/>
    </xf>
    <xf numFmtId="187" fontId="31" fillId="0" borderId="16" xfId="0" applyNumberFormat="1" applyFont="1" applyFill="1" applyBorder="1" applyAlignment="1">
      <alignment horizontal="center" vertical="center"/>
    </xf>
    <xf numFmtId="187" fontId="31" fillId="0" borderId="19" xfId="0" applyNumberFormat="1" applyFont="1" applyFill="1" applyBorder="1" applyAlignment="1">
      <alignment horizontal="center" vertical="center"/>
    </xf>
    <xf numFmtId="187" fontId="31" fillId="0" borderId="15" xfId="42" applyNumberFormat="1" applyFont="1" applyFill="1" applyBorder="1" applyAlignment="1" applyProtection="1">
      <alignment horizontal="center" vertical="center"/>
      <protection/>
    </xf>
    <xf numFmtId="186" fontId="78" fillId="0" borderId="11" xfId="42" applyNumberFormat="1" applyFont="1" applyBorder="1" applyAlignment="1" applyProtection="1">
      <alignment horizontal="left" vertical="center" wrapText="1"/>
      <protection locked="0"/>
    </xf>
    <xf numFmtId="188" fontId="30" fillId="0" borderId="13" xfId="42" applyNumberFormat="1" applyFont="1" applyFill="1" applyBorder="1" applyAlignment="1" applyProtection="1">
      <alignment horizontal="center" vertical="center"/>
      <protection/>
    </xf>
    <xf numFmtId="187" fontId="30" fillId="0" borderId="16" xfId="42" applyNumberFormat="1" applyFont="1" applyFill="1" applyBorder="1" applyAlignment="1" applyProtection="1">
      <alignment horizontal="center" vertical="center"/>
      <protection/>
    </xf>
    <xf numFmtId="192" fontId="31" fillId="34" borderId="34" xfId="0" applyNumberFormat="1" applyFont="1" applyFill="1" applyBorder="1" applyAlignment="1">
      <alignment horizontal="center" vertical="center" wrapText="1"/>
    </xf>
    <xf numFmtId="187" fontId="30" fillId="0" borderId="13" xfId="0" applyNumberFormat="1" applyFont="1" applyBorder="1" applyAlignment="1">
      <alignment horizontal="center" vertical="center"/>
    </xf>
    <xf numFmtId="190" fontId="31" fillId="0" borderId="25" xfId="0" applyNumberFormat="1" applyFont="1" applyFill="1" applyBorder="1" applyAlignment="1">
      <alignment horizontal="center" vertical="center"/>
    </xf>
    <xf numFmtId="191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 wrapText="1"/>
    </xf>
    <xf numFmtId="187" fontId="81" fillId="0" borderId="26" xfId="0" applyNumberFormat="1" applyFont="1" applyBorder="1" applyAlignment="1">
      <alignment horizontal="center" vertical="center" wrapText="1"/>
    </xf>
    <xf numFmtId="188" fontId="81" fillId="0" borderId="26" xfId="0" applyNumberFormat="1" applyFont="1" applyBorder="1" applyAlignment="1">
      <alignment horizontal="center" vertical="center" wrapText="1"/>
    </xf>
    <xf numFmtId="187" fontId="81" fillId="0" borderId="14" xfId="0" applyNumberFormat="1" applyFont="1" applyFill="1" applyBorder="1" applyAlignment="1">
      <alignment horizontal="center" vertical="center"/>
    </xf>
    <xf numFmtId="187" fontId="81" fillId="0" borderId="25" xfId="0" applyNumberFormat="1" applyFont="1" applyFill="1" applyBorder="1" applyAlignment="1">
      <alignment horizontal="center" vertical="center"/>
    </xf>
    <xf numFmtId="2" fontId="81" fillId="33" borderId="20" xfId="0" applyNumberFormat="1" applyFont="1" applyFill="1" applyBorder="1" applyAlignment="1">
      <alignment horizontal="center" vertical="center"/>
    </xf>
    <xf numFmtId="187" fontId="30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8" fontId="78" fillId="0" borderId="18" xfId="0" applyNumberFormat="1" applyFont="1" applyBorder="1" applyAlignment="1">
      <alignment horizontal="center" vertical="center" wrapText="1"/>
    </xf>
    <xf numFmtId="187" fontId="78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8" fillId="0" borderId="0" xfId="0" applyFont="1" applyAlignment="1">
      <alignment/>
    </xf>
    <xf numFmtId="186" fontId="1" fillId="0" borderId="0" xfId="0" applyNumberFormat="1" applyFont="1" applyFill="1" applyBorder="1" applyAlignment="1">
      <alignment horizontal="right" vertical="center"/>
    </xf>
    <xf numFmtId="189" fontId="83" fillId="0" borderId="13" xfId="43" applyNumberFormat="1" applyFont="1" applyBorder="1" applyAlignment="1">
      <alignment horizontal="center" vertical="center" wrapText="1"/>
      <protection/>
    </xf>
    <xf numFmtId="190" fontId="83" fillId="0" borderId="13" xfId="43" applyNumberFormat="1" applyFont="1" applyBorder="1" applyAlignment="1">
      <alignment horizontal="center" vertical="center" wrapText="1"/>
      <protection/>
    </xf>
    <xf numFmtId="190" fontId="83" fillId="0" borderId="16" xfId="43" applyNumberFormat="1" applyFont="1" applyBorder="1" applyAlignment="1">
      <alignment horizontal="center" vertical="center" wrapText="1"/>
      <protection/>
    </xf>
    <xf numFmtId="189" fontId="83" fillId="0" borderId="14" xfId="43" applyNumberFormat="1" applyFont="1" applyBorder="1" applyAlignment="1">
      <alignment horizontal="center" vertical="center" wrapText="1"/>
      <protection/>
    </xf>
    <xf numFmtId="190" fontId="83" fillId="0" borderId="14" xfId="43" applyNumberFormat="1" applyFont="1" applyBorder="1" applyAlignment="1">
      <alignment horizontal="center" vertical="center" wrapText="1"/>
      <protection/>
    </xf>
    <xf numFmtId="190" fontId="83" fillId="0" borderId="15" xfId="43" applyNumberFormat="1" applyFont="1" applyBorder="1" applyAlignment="1">
      <alignment horizontal="center" vertical="center" wrapText="1"/>
      <protection/>
    </xf>
    <xf numFmtId="189" fontId="84" fillId="0" borderId="14" xfId="43" applyNumberFormat="1" applyFont="1" applyBorder="1" applyAlignment="1">
      <alignment horizontal="center" vertical="center" wrapText="1"/>
      <protection/>
    </xf>
    <xf numFmtId="190" fontId="84" fillId="0" borderId="14" xfId="43" applyNumberFormat="1" applyFont="1" applyBorder="1" applyAlignment="1">
      <alignment horizontal="center" vertical="center" wrapText="1"/>
      <protection/>
    </xf>
    <xf numFmtId="190" fontId="84" fillId="0" borderId="15" xfId="43" applyNumberFormat="1" applyFont="1" applyBorder="1" applyAlignment="1">
      <alignment horizontal="center" vertical="center" wrapText="1"/>
      <protection/>
    </xf>
    <xf numFmtId="189" fontId="83" fillId="0" borderId="25" xfId="43" applyNumberFormat="1" applyFont="1" applyBorder="1" applyAlignment="1">
      <alignment horizontal="center" vertical="center" wrapText="1"/>
      <protection/>
    </xf>
    <xf numFmtId="190" fontId="83" fillId="0" borderId="25" xfId="43" applyNumberFormat="1" applyFont="1" applyBorder="1" applyAlignment="1">
      <alignment horizontal="center" vertical="center" wrapText="1"/>
      <protection/>
    </xf>
    <xf numFmtId="190" fontId="83" fillId="0" borderId="19" xfId="43" applyNumberFormat="1" applyFont="1" applyBorder="1" applyAlignment="1">
      <alignment horizontal="center" vertical="center" wrapText="1"/>
      <protection/>
    </xf>
    <xf numFmtId="0" fontId="85" fillId="0" borderId="18" xfId="16" applyNumberFormat="1" applyFont="1" applyFill="1" applyBorder="1" applyAlignment="1">
      <alignment horizontal="center" vertical="center" wrapText="1"/>
      <protection/>
    </xf>
    <xf numFmtId="0" fontId="85" fillId="0" borderId="18" xfId="16" applyFont="1" applyFill="1" applyBorder="1" applyAlignment="1">
      <alignment horizontal="center" vertical="center" wrapText="1"/>
      <protection/>
    </xf>
    <xf numFmtId="0" fontId="85" fillId="0" borderId="17" xfId="16" applyFont="1" applyFill="1" applyBorder="1" applyAlignment="1">
      <alignment horizontal="center" vertical="center" wrapText="1"/>
      <protection/>
    </xf>
    <xf numFmtId="189" fontId="31" fillId="0" borderId="13" xfId="0" applyNumberFormat="1" applyFont="1" applyBorder="1" applyAlignment="1">
      <alignment horizontal="center" vertical="center"/>
    </xf>
    <xf numFmtId="189" fontId="31" fillId="0" borderId="14" xfId="0" applyNumberFormat="1" applyFont="1" applyBorder="1" applyAlignment="1">
      <alignment horizontal="center" vertical="center"/>
    </xf>
    <xf numFmtId="189" fontId="30" fillId="0" borderId="14" xfId="0" applyNumberFormat="1" applyFont="1" applyBorder="1" applyAlignment="1">
      <alignment horizontal="center" vertical="center"/>
    </xf>
    <xf numFmtId="189" fontId="31" fillId="0" borderId="25" xfId="0" applyNumberFormat="1" applyFont="1" applyBorder="1" applyAlignment="1">
      <alignment horizontal="center" vertical="center"/>
    </xf>
    <xf numFmtId="189" fontId="1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9" fillId="0" borderId="26" xfId="0" applyFont="1" applyBorder="1" applyAlignment="1">
      <alignment horizontal="left"/>
    </xf>
    <xf numFmtId="0" fontId="80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/>
      <protection locked="0"/>
    </xf>
    <xf numFmtId="0" fontId="4" fillId="0" borderId="0" xfId="42" applyFont="1" applyBorder="1" applyAlignment="1" applyProtection="1">
      <alignment horizontal="center" vertical="center"/>
      <protection locked="0"/>
    </xf>
    <xf numFmtId="0" fontId="79" fillId="0" borderId="0" xfId="42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0" fillId="33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2" fontId="78" fillId="0" borderId="35" xfId="0" applyNumberFormat="1" applyFont="1" applyFill="1" applyBorder="1" applyAlignment="1">
      <alignment horizontal="center" vertical="center" wrapText="1"/>
    </xf>
    <xf numFmtId="2" fontId="78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78" fillId="0" borderId="21" xfId="0" applyNumberFormat="1" applyFont="1" applyFill="1" applyBorder="1" applyAlignment="1">
      <alignment horizontal="center" vertical="center"/>
    </xf>
    <xf numFmtId="2" fontId="78" fillId="0" borderId="38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85" fillId="0" borderId="18" xfId="43" applyFont="1" applyBorder="1" applyAlignment="1">
      <alignment horizontal="center" vertical="center" wrapText="1"/>
      <protection/>
    </xf>
    <xf numFmtId="0" fontId="85" fillId="0" borderId="17" xfId="4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长江沿岸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19968;&#21644;&#34920;&#19971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8246;&#21335;&#30465;&#31038;&#386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4.9</v>
          </cell>
          <cell r="H4">
            <v>71.62518592861844</v>
          </cell>
        </row>
        <row r="5">
          <cell r="G5">
            <v>1.5</v>
          </cell>
        </row>
        <row r="6">
          <cell r="G6">
            <v>4.1</v>
          </cell>
          <cell r="H6">
            <v>98.13121041552307</v>
          </cell>
        </row>
        <row r="8">
          <cell r="G8">
            <v>5.7</v>
          </cell>
          <cell r="H8">
            <v>60.93713975165508</v>
          </cell>
        </row>
        <row r="9">
          <cell r="G9">
            <v>6.6</v>
          </cell>
          <cell r="H9">
            <v>63.338734102549076</v>
          </cell>
        </row>
        <row r="10">
          <cell r="G10">
            <v>6.7</v>
          </cell>
          <cell r="H10">
            <v>70.81295328048574</v>
          </cell>
        </row>
        <row r="11">
          <cell r="G11">
            <v>5.1</v>
          </cell>
          <cell r="H11">
            <v>59.54938958806449</v>
          </cell>
        </row>
        <row r="12">
          <cell r="G12">
            <v>7.6</v>
          </cell>
          <cell r="H12">
            <v>61.50771658669546</v>
          </cell>
        </row>
        <row r="13">
          <cell r="G13">
            <v>5</v>
          </cell>
          <cell r="H13">
            <v>60.531923656093376</v>
          </cell>
        </row>
        <row r="14">
          <cell r="G14">
            <v>6.9</v>
          </cell>
          <cell r="H14">
            <v>67.58354879917121</v>
          </cell>
        </row>
        <row r="15">
          <cell r="G15">
            <v>4.3</v>
          </cell>
          <cell r="H15">
            <v>100</v>
          </cell>
        </row>
        <row r="16">
          <cell r="G16">
            <v>-25.7</v>
          </cell>
        </row>
        <row r="17">
          <cell r="G17">
            <v>5.5</v>
          </cell>
        </row>
        <row r="20">
          <cell r="G20">
            <v>4.9</v>
          </cell>
        </row>
        <row r="21">
          <cell r="G21">
            <v>11.2</v>
          </cell>
        </row>
        <row r="22">
          <cell r="G22">
            <v>-3.7</v>
          </cell>
        </row>
        <row r="23">
          <cell r="G23">
            <v>11.8</v>
          </cell>
        </row>
        <row r="24">
          <cell r="G24">
            <v>3.8</v>
          </cell>
        </row>
        <row r="25">
          <cell r="G25">
            <v>4.4</v>
          </cell>
        </row>
        <row r="26">
          <cell r="G26">
            <v>-3.1</v>
          </cell>
        </row>
        <row r="27">
          <cell r="G27">
            <v>-2</v>
          </cell>
        </row>
        <row r="28">
          <cell r="G28">
            <v>8.3</v>
          </cell>
        </row>
        <row r="29">
          <cell r="G29">
            <v>-11.397754428371314</v>
          </cell>
        </row>
        <row r="30">
          <cell r="G30">
            <v>7.9</v>
          </cell>
        </row>
        <row r="31">
          <cell r="G31">
            <v>-16.4</v>
          </cell>
        </row>
        <row r="32">
          <cell r="G32">
            <v>7.813307872344339</v>
          </cell>
        </row>
        <row r="33">
          <cell r="G33">
            <v>10.5</v>
          </cell>
        </row>
        <row r="34">
          <cell r="G34">
            <v>5.2</v>
          </cell>
        </row>
        <row r="39">
          <cell r="G39">
            <v>4.2</v>
          </cell>
        </row>
        <row r="40">
          <cell r="G40">
            <v>-11.874749221527097</v>
          </cell>
        </row>
        <row r="41">
          <cell r="G41">
            <v>5.449823165340419</v>
          </cell>
        </row>
        <row r="42">
          <cell r="G42">
            <v>11.2</v>
          </cell>
        </row>
        <row r="43">
          <cell r="G43">
            <v>7.921012333416115</v>
          </cell>
        </row>
        <row r="44">
          <cell r="G44">
            <v>10.5</v>
          </cell>
        </row>
        <row r="45">
          <cell r="G45">
            <v>8.8</v>
          </cell>
        </row>
        <row r="46">
          <cell r="G46">
            <v>5.890284014302139</v>
          </cell>
        </row>
        <row r="47">
          <cell r="G47">
            <v>-3.911910770984278</v>
          </cell>
        </row>
        <row r="48">
          <cell r="G48">
            <v>10.2</v>
          </cell>
        </row>
        <row r="49">
          <cell r="G49">
            <v>9.2</v>
          </cell>
        </row>
        <row r="57">
          <cell r="G57">
            <v>6.8</v>
          </cell>
        </row>
        <row r="58">
          <cell r="G58">
            <v>4.3</v>
          </cell>
        </row>
        <row r="59">
          <cell r="G59">
            <v>4.1</v>
          </cell>
        </row>
        <row r="60">
          <cell r="G60">
            <v>6.2</v>
          </cell>
        </row>
        <row r="61">
          <cell r="G61">
            <v>9.8</v>
          </cell>
        </row>
        <row r="62">
          <cell r="G62">
            <v>11.5</v>
          </cell>
        </row>
        <row r="63">
          <cell r="G63">
            <v>6.1</v>
          </cell>
        </row>
        <row r="64">
          <cell r="G64">
            <v>10.8</v>
          </cell>
        </row>
        <row r="65">
          <cell r="G65">
            <v>5.6</v>
          </cell>
        </row>
        <row r="66">
          <cell r="G66">
            <v>10</v>
          </cell>
        </row>
        <row r="67">
          <cell r="G67">
            <v>10.3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12905718</v>
          </cell>
          <cell r="C6">
            <v>4397832</v>
          </cell>
          <cell r="F6">
            <v>14.3</v>
          </cell>
        </row>
        <row r="7">
          <cell r="B7">
            <v>861063</v>
          </cell>
          <cell r="C7">
            <v>423909</v>
          </cell>
          <cell r="F7">
            <v>15</v>
          </cell>
        </row>
        <row r="8">
          <cell r="B8">
            <v>432424</v>
          </cell>
          <cell r="C8">
            <v>215604</v>
          </cell>
          <cell r="F8">
            <v>14.5</v>
          </cell>
        </row>
        <row r="9">
          <cell r="B9">
            <v>579824</v>
          </cell>
          <cell r="C9">
            <v>215874</v>
          </cell>
          <cell r="F9">
            <v>13.5</v>
          </cell>
        </row>
        <row r="10">
          <cell r="B10">
            <v>1526034</v>
          </cell>
          <cell r="C10">
            <v>350420</v>
          </cell>
          <cell r="F10">
            <v>14.2</v>
          </cell>
        </row>
        <row r="11">
          <cell r="B11">
            <v>1493152</v>
          </cell>
          <cell r="C11">
            <v>570878</v>
          </cell>
          <cell r="F11">
            <v>14.2</v>
          </cell>
        </row>
        <row r="12">
          <cell r="B12">
            <v>1821861</v>
          </cell>
          <cell r="C12">
            <v>504135</v>
          </cell>
          <cell r="F12">
            <v>6</v>
          </cell>
        </row>
        <row r="13">
          <cell r="B13">
            <v>1228396</v>
          </cell>
          <cell r="C13">
            <v>791962</v>
          </cell>
          <cell r="F13">
            <v>14.6</v>
          </cell>
        </row>
        <row r="14">
          <cell r="B14">
            <v>1721451</v>
          </cell>
          <cell r="C14">
            <v>541189</v>
          </cell>
          <cell r="F14">
            <v>14.8</v>
          </cell>
        </row>
        <row r="15">
          <cell r="B15">
            <v>1315263</v>
          </cell>
          <cell r="C15">
            <v>365255</v>
          </cell>
          <cell r="F15">
            <v>14.4</v>
          </cell>
        </row>
        <row r="16">
          <cell r="B16">
            <v>771454</v>
          </cell>
          <cell r="C16">
            <v>185023</v>
          </cell>
          <cell r="F16">
            <v>14.3</v>
          </cell>
        </row>
        <row r="17">
          <cell r="B17">
            <v>320372</v>
          </cell>
          <cell r="C17">
            <v>70339</v>
          </cell>
          <cell r="F17">
            <v>14.1</v>
          </cell>
        </row>
        <row r="18">
          <cell r="B18">
            <v>211350</v>
          </cell>
          <cell r="C18">
            <v>15326</v>
          </cell>
          <cell r="F18">
            <v>13.9</v>
          </cell>
        </row>
        <row r="19">
          <cell r="B19">
            <v>623074</v>
          </cell>
          <cell r="C19">
            <v>147918</v>
          </cell>
          <cell r="F19">
            <v>30.3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  <sheetName val="T084657_2"/>
    </sheetNames>
    <sheetDataSet>
      <sheetData sheetId="0">
        <row r="6">
          <cell r="C6">
            <v>12905718</v>
          </cell>
          <cell r="E6">
            <v>14.3</v>
          </cell>
        </row>
        <row r="8">
          <cell r="C8">
            <v>6013248</v>
          </cell>
          <cell r="E8">
            <v>128.1</v>
          </cell>
        </row>
        <row r="9">
          <cell r="C9">
            <v>6892470</v>
          </cell>
          <cell r="E9">
            <v>-20.3</v>
          </cell>
        </row>
        <row r="10">
          <cell r="C10">
            <v>6540347</v>
          </cell>
          <cell r="E10">
            <v>67.5</v>
          </cell>
        </row>
        <row r="12">
          <cell r="C12">
            <v>163189</v>
          </cell>
          <cell r="E12">
            <v>151</v>
          </cell>
        </row>
        <row r="13">
          <cell r="C13">
            <v>12742529</v>
          </cell>
          <cell r="E13">
            <v>13.5</v>
          </cell>
        </row>
        <row r="15">
          <cell r="C15">
            <v>677607</v>
          </cell>
          <cell r="E15">
            <v>35.9</v>
          </cell>
        </row>
        <row r="16">
          <cell r="C16">
            <v>4838688</v>
          </cell>
          <cell r="E16">
            <v>-4</v>
          </cell>
        </row>
        <row r="17">
          <cell r="C17">
            <v>7389423</v>
          </cell>
          <cell r="E17">
            <v>28.5</v>
          </cell>
        </row>
        <row r="19">
          <cell r="C19">
            <v>4643582</v>
          </cell>
          <cell r="E19">
            <v>4.7</v>
          </cell>
        </row>
      </sheetData>
      <sheetData sheetId="1">
        <row r="6">
          <cell r="C6">
            <v>998691</v>
          </cell>
          <cell r="E6">
            <v>13.4</v>
          </cell>
        </row>
        <row r="7">
          <cell r="C7">
            <v>1191008</v>
          </cell>
          <cell r="E7">
            <v>27.2</v>
          </cell>
        </row>
        <row r="8">
          <cell r="C8">
            <v>4616953</v>
          </cell>
          <cell r="E8">
            <v>94.6</v>
          </cell>
        </row>
        <row r="9">
          <cell r="C9">
            <v>832682</v>
          </cell>
          <cell r="E9">
            <v>76.7</v>
          </cell>
        </row>
        <row r="10">
          <cell r="C10">
            <v>2674640</v>
          </cell>
          <cell r="E10">
            <v>-18.6</v>
          </cell>
        </row>
        <row r="11">
          <cell r="C11">
            <v>3091909</v>
          </cell>
          <cell r="E11">
            <v>9</v>
          </cell>
        </row>
        <row r="12">
          <cell r="C12">
            <v>765528</v>
          </cell>
          <cell r="E12">
            <v>14.8</v>
          </cell>
        </row>
        <row r="14">
          <cell r="C14">
            <v>6977790</v>
          </cell>
          <cell r="E14">
            <v>27.2</v>
          </cell>
        </row>
        <row r="15">
          <cell r="C15">
            <v>1824212</v>
          </cell>
          <cell r="E15">
            <v>46</v>
          </cell>
        </row>
        <row r="16">
          <cell r="C16">
            <v>2357270</v>
          </cell>
          <cell r="E16">
            <v>-8.2</v>
          </cell>
        </row>
        <row r="17">
          <cell r="C17">
            <v>1746446</v>
          </cell>
          <cell r="E17">
            <v>-12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7年7月"/>
    </sheetNames>
    <sheetDataSet>
      <sheetData sheetId="0">
        <row r="5">
          <cell r="D5">
            <v>765528</v>
          </cell>
          <cell r="F5">
            <v>14.79</v>
          </cell>
        </row>
        <row r="6">
          <cell r="D6">
            <v>595899</v>
          </cell>
          <cell r="F6">
            <v>18.05</v>
          </cell>
        </row>
        <row r="7">
          <cell r="D7">
            <v>50403</v>
          </cell>
          <cell r="F7">
            <v>-39.46</v>
          </cell>
        </row>
        <row r="8">
          <cell r="D8">
            <v>2759602</v>
          </cell>
          <cell r="F8">
            <v>43.75</v>
          </cell>
        </row>
        <row r="9">
          <cell r="D9">
            <v>2603154</v>
          </cell>
          <cell r="F9">
            <v>46.42</v>
          </cell>
        </row>
        <row r="10">
          <cell r="D10">
            <v>1298529</v>
          </cell>
          <cell r="F10">
            <v>66.1</v>
          </cell>
        </row>
        <row r="11">
          <cell r="D11">
            <v>1179057</v>
          </cell>
          <cell r="F11">
            <v>68.41</v>
          </cell>
        </row>
        <row r="12">
          <cell r="D12">
            <v>14588119</v>
          </cell>
          <cell r="F12">
            <v>7.87</v>
          </cell>
        </row>
        <row r="13">
          <cell r="D13">
            <v>11254775</v>
          </cell>
          <cell r="F13">
            <v>10.8</v>
          </cell>
        </row>
        <row r="14">
          <cell r="D14">
            <v>2651321</v>
          </cell>
          <cell r="F14">
            <v>2.57</v>
          </cell>
        </row>
        <row r="15">
          <cell r="D15">
            <v>2156915</v>
          </cell>
          <cell r="F15">
            <v>17.63</v>
          </cell>
        </row>
        <row r="16">
          <cell r="D16">
            <v>1141675</v>
          </cell>
          <cell r="F16">
            <v>-12.64</v>
          </cell>
        </row>
        <row r="17">
          <cell r="D17">
            <v>973161</v>
          </cell>
          <cell r="F17">
            <v>-11.37</v>
          </cell>
        </row>
        <row r="22">
          <cell r="D22">
            <v>1854219</v>
          </cell>
          <cell r="F22">
            <v>-21.34</v>
          </cell>
        </row>
        <row r="23">
          <cell r="D23">
            <v>1128014</v>
          </cell>
          <cell r="F23">
            <v>-31.51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>
        <row r="5">
          <cell r="B5">
            <v>27641015.971709006</v>
          </cell>
          <cell r="D5">
            <v>7.58714061643611</v>
          </cell>
          <cell r="F5">
            <v>16916787</v>
          </cell>
          <cell r="H5">
            <v>3.7819255215894216</v>
          </cell>
        </row>
        <row r="8">
          <cell r="B8">
            <v>8623662</v>
          </cell>
          <cell r="D8">
            <v>15.731979781539273</v>
          </cell>
          <cell r="F8">
            <v>4749329</v>
          </cell>
          <cell r="H8">
            <v>6.6962118392015935</v>
          </cell>
        </row>
        <row r="9">
          <cell r="B9">
            <v>1941068</v>
          </cell>
          <cell r="D9">
            <v>7.386743042650573</v>
          </cell>
          <cell r="F9">
            <v>1285864</v>
          </cell>
          <cell r="H9">
            <v>3.4711565774301194</v>
          </cell>
        </row>
        <row r="10">
          <cell r="B10">
            <v>1201262</v>
          </cell>
          <cell r="D10">
            <v>15.495078348386402</v>
          </cell>
          <cell r="F10">
            <v>767746</v>
          </cell>
          <cell r="H10">
            <v>8.905085053505974</v>
          </cell>
        </row>
        <row r="11">
          <cell r="B11">
            <v>1640253</v>
          </cell>
          <cell r="D11">
            <v>3.7108860032765056</v>
          </cell>
          <cell r="F11">
            <v>1105391</v>
          </cell>
          <cell r="H11">
            <v>-5.889008744543706</v>
          </cell>
        </row>
        <row r="12">
          <cell r="B12">
            <v>864858</v>
          </cell>
          <cell r="D12">
            <v>-1.0083922039035422</v>
          </cell>
          <cell r="F12">
            <v>543748</v>
          </cell>
          <cell r="H12">
            <v>-12.513052698308499</v>
          </cell>
        </row>
        <row r="13">
          <cell r="B13">
            <v>1927747</v>
          </cell>
          <cell r="D13">
            <v>0.11232955820156378</v>
          </cell>
          <cell r="F13">
            <v>1083798</v>
          </cell>
          <cell r="H13">
            <v>23.52199021441442</v>
          </cell>
        </row>
        <row r="14">
          <cell r="B14">
            <v>1533277</v>
          </cell>
          <cell r="D14">
            <v>10.44595392793857</v>
          </cell>
          <cell r="F14">
            <v>1024936</v>
          </cell>
          <cell r="H14">
            <v>7.33539220706866</v>
          </cell>
        </row>
        <row r="15">
          <cell r="B15">
            <v>345365</v>
          </cell>
          <cell r="D15">
            <v>31.400427646347122</v>
          </cell>
          <cell r="F15">
            <v>217688</v>
          </cell>
          <cell r="H15">
            <v>24.749570200573064</v>
          </cell>
        </row>
        <row r="16">
          <cell r="B16">
            <v>710313</v>
          </cell>
          <cell r="D16">
            <v>10.795802845417493</v>
          </cell>
          <cell r="F16">
            <v>434493</v>
          </cell>
          <cell r="H16">
            <v>5.114781384344056</v>
          </cell>
        </row>
        <row r="17">
          <cell r="B17">
            <v>1055742</v>
          </cell>
          <cell r="D17">
            <v>16.851025020642084</v>
          </cell>
          <cell r="F17">
            <v>705544</v>
          </cell>
          <cell r="H17">
            <v>11.917032694232548</v>
          </cell>
        </row>
        <row r="18">
          <cell r="B18">
            <v>1279036</v>
          </cell>
          <cell r="D18">
            <v>-21.94222300338831</v>
          </cell>
          <cell r="F18">
            <v>871806</v>
          </cell>
          <cell r="H18">
            <v>-32.28991027193359</v>
          </cell>
        </row>
        <row r="19">
          <cell r="B19">
            <v>651553</v>
          </cell>
          <cell r="D19">
            <v>11.768247705635131</v>
          </cell>
          <cell r="F19">
            <v>402749</v>
          </cell>
          <cell r="H19">
            <v>5.421740359547267</v>
          </cell>
        </row>
        <row r="20">
          <cell r="B20">
            <v>829819</v>
          </cell>
          <cell r="D20">
            <v>8.785777679892922</v>
          </cell>
          <cell r="F20">
            <v>506899</v>
          </cell>
          <cell r="H20">
            <v>0.8965057375172922</v>
          </cell>
        </row>
        <row r="21">
          <cell r="B21">
            <v>599278</v>
          </cell>
          <cell r="D21">
            <v>26.729670803736262</v>
          </cell>
          <cell r="F21">
            <v>317254</v>
          </cell>
          <cell r="H21">
            <v>16.40639906068834</v>
          </cell>
        </row>
      </sheetData>
      <sheetData sheetId="1">
        <row r="3">
          <cell r="B3">
            <v>1927747</v>
          </cell>
          <cell r="C3">
            <v>0.11232955820157997</v>
          </cell>
          <cell r="D3">
            <v>1083798</v>
          </cell>
          <cell r="E3">
            <v>23.521990214414416</v>
          </cell>
        </row>
        <row r="7">
          <cell r="B7">
            <v>12473</v>
          </cell>
          <cell r="C7">
            <v>2.23770491803279</v>
          </cell>
          <cell r="D7">
            <v>10464</v>
          </cell>
          <cell r="E7">
            <v>24.083955887584494</v>
          </cell>
        </row>
        <row r="8">
          <cell r="B8">
            <v>243912</v>
          </cell>
          <cell r="C8">
            <v>16.97014746433281</v>
          </cell>
          <cell r="D8">
            <v>117984</v>
          </cell>
          <cell r="E8">
            <v>44.365318258571335</v>
          </cell>
        </row>
        <row r="9">
          <cell r="B9">
            <v>42421</v>
          </cell>
          <cell r="C9">
            <v>19.80964216115457</v>
          </cell>
          <cell r="D9">
            <v>18901</v>
          </cell>
          <cell r="E9">
            <v>36.69631879655745</v>
          </cell>
        </row>
        <row r="10">
          <cell r="B10">
            <v>53405</v>
          </cell>
          <cell r="C10">
            <v>28.559736164271442</v>
          </cell>
          <cell r="D10">
            <v>29859</v>
          </cell>
          <cell r="E10">
            <v>42.063945189837284</v>
          </cell>
        </row>
        <row r="11">
          <cell r="B11">
            <v>166742</v>
          </cell>
          <cell r="C11">
            <v>18.57293207418364</v>
          </cell>
          <cell r="D11">
            <v>79169</v>
          </cell>
          <cell r="E11">
            <v>11.951864473888875</v>
          </cell>
        </row>
        <row r="12">
          <cell r="B12">
            <v>74003</v>
          </cell>
          <cell r="C12">
            <v>0.5735176200377907</v>
          </cell>
          <cell r="D12">
            <v>44034</v>
          </cell>
          <cell r="E12">
            <v>29.16605555718519</v>
          </cell>
        </row>
        <row r="13">
          <cell r="B13">
            <v>28175</v>
          </cell>
          <cell r="C13">
            <v>16.657005631003656</v>
          </cell>
          <cell r="D13">
            <v>19156</v>
          </cell>
          <cell r="E13">
            <v>15.348949238273008</v>
          </cell>
        </row>
        <row r="15">
          <cell r="B15">
            <v>135961</v>
          </cell>
          <cell r="C15">
            <v>15.558067586863402</v>
          </cell>
          <cell r="D15">
            <v>88121</v>
          </cell>
          <cell r="E15">
            <v>-4.511074509124015</v>
          </cell>
        </row>
        <row r="16">
          <cell r="B16">
            <v>84514</v>
          </cell>
          <cell r="C16">
            <v>16.521211619859088</v>
          </cell>
          <cell r="D16">
            <v>49820</v>
          </cell>
          <cell r="E16">
            <v>3.8674033149171265</v>
          </cell>
        </row>
        <row r="17">
          <cell r="B17">
            <v>100808</v>
          </cell>
          <cell r="C17">
            <v>21.90780244763701</v>
          </cell>
          <cell r="D17">
            <v>69564</v>
          </cell>
          <cell r="E17">
            <v>9.415206517977907</v>
          </cell>
        </row>
        <row r="18">
          <cell r="B18">
            <v>67007</v>
          </cell>
          <cell r="C18">
            <v>17.46340608291699</v>
          </cell>
          <cell r="D18">
            <v>45420</v>
          </cell>
          <cell r="E18">
            <v>25.42803490555616</v>
          </cell>
        </row>
        <row r="19">
          <cell r="B19">
            <v>59490</v>
          </cell>
          <cell r="C19">
            <v>10.745001675416049</v>
          </cell>
          <cell r="D19">
            <v>41981</v>
          </cell>
          <cell r="E19">
            <v>12.761214074670974</v>
          </cell>
        </row>
        <row r="20">
          <cell r="B20">
            <v>69127</v>
          </cell>
          <cell r="C20">
            <v>8.19351405496775</v>
          </cell>
          <cell r="D20">
            <v>49045</v>
          </cell>
          <cell r="E20">
            <v>6.388286334056389</v>
          </cell>
        </row>
      </sheetData>
      <sheetData sheetId="2">
        <row r="6">
          <cell r="B6">
            <v>170539</v>
          </cell>
          <cell r="C6">
            <v>1927747</v>
          </cell>
          <cell r="E6">
            <v>0.11232955820156378</v>
          </cell>
        </row>
        <row r="7">
          <cell r="B7">
            <v>175723</v>
          </cell>
          <cell r="C7">
            <v>1285571</v>
          </cell>
          <cell r="E7">
            <v>-12.444995951102669</v>
          </cell>
        </row>
        <row r="8">
          <cell r="B8">
            <v>-5184</v>
          </cell>
          <cell r="C8">
            <v>642176</v>
          </cell>
          <cell r="E8">
            <v>40.43294852421804</v>
          </cell>
        </row>
        <row r="9">
          <cell r="B9">
            <v>53446</v>
          </cell>
          <cell r="C9">
            <v>1083798</v>
          </cell>
          <cell r="E9">
            <v>23.52199021441442</v>
          </cell>
        </row>
        <row r="10">
          <cell r="B10">
            <v>59621</v>
          </cell>
          <cell r="C10">
            <v>448643</v>
          </cell>
          <cell r="E10">
            <v>4.359608374951442</v>
          </cell>
        </row>
        <row r="11">
          <cell r="B11">
            <v>106266</v>
          </cell>
          <cell r="C11">
            <v>754156</v>
          </cell>
          <cell r="E11">
            <v>-20.226957076383282</v>
          </cell>
        </row>
        <row r="12">
          <cell r="B12">
            <v>257159</v>
          </cell>
          <cell r="C12">
            <v>2805527</v>
          </cell>
          <cell r="E12">
            <v>31.019801055433614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25247510.919074</v>
          </cell>
          <cell r="D6">
            <v>21783519.716142</v>
          </cell>
          <cell r="F6">
            <v>21.438870946251743</v>
          </cell>
        </row>
        <row r="7">
          <cell r="C7">
            <v>6408830.046951</v>
          </cell>
          <cell r="D7">
            <v>4841670.893515</v>
          </cell>
          <cell r="F7">
            <v>53.86058573981216</v>
          </cell>
        </row>
        <row r="8">
          <cell r="C8">
            <v>5002871.279829</v>
          </cell>
          <cell r="D8">
            <v>4261636.037767</v>
          </cell>
          <cell r="F8">
            <v>16.58746084682152</v>
          </cell>
        </row>
        <row r="9">
          <cell r="C9">
            <v>25440.081192</v>
          </cell>
          <cell r="D9">
            <v>29115.222113</v>
          </cell>
          <cell r="F9">
            <v>-13.712240388689235</v>
          </cell>
        </row>
        <row r="10">
          <cell r="C10">
            <v>13802595.83592</v>
          </cell>
          <cell r="D10">
            <v>12642259.449468</v>
          </cell>
          <cell r="F10">
            <v>12.249943647077831</v>
          </cell>
        </row>
        <row r="11">
          <cell r="C11">
            <v>12126814.467707</v>
          </cell>
          <cell r="D11">
            <v>10240069.538613</v>
          </cell>
          <cell r="F11">
            <v>19.197968449184867</v>
          </cell>
        </row>
        <row r="12">
          <cell r="C12">
            <v>3286591.2092739996</v>
          </cell>
          <cell r="D12">
            <v>3320049.73312</v>
          </cell>
          <cell r="F12">
            <v>-10.066248829848323</v>
          </cell>
        </row>
        <row r="13">
          <cell r="C13">
            <v>8763958.793181</v>
          </cell>
          <cell r="D13">
            <v>6763542.805562</v>
          </cell>
          <cell r="F13">
            <v>39.74923081066768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7074203.39850048</v>
          </cell>
          <cell r="C5">
            <v>10.7650981491703</v>
          </cell>
        </row>
        <row r="6">
          <cell r="B6">
            <v>2448420.841891903</v>
          </cell>
          <cell r="C6">
            <v>10.709999999999994</v>
          </cell>
        </row>
        <row r="7">
          <cell r="B7">
            <v>142207.0601230927</v>
          </cell>
          <cell r="C7">
            <v>11.210000000000008</v>
          </cell>
        </row>
        <row r="8">
          <cell r="B8">
            <v>161451.2063561494</v>
          </cell>
          <cell r="C8">
            <v>11.11</v>
          </cell>
        </row>
        <row r="9">
          <cell r="B9">
            <v>591685.5254913429</v>
          </cell>
          <cell r="C9">
            <v>11.319999999999993</v>
          </cell>
        </row>
        <row r="10">
          <cell r="B10">
            <v>593633.9919900857</v>
          </cell>
          <cell r="C10">
            <v>10.810000000000002</v>
          </cell>
        </row>
        <row r="11">
          <cell r="B11">
            <v>595081.918937943</v>
          </cell>
          <cell r="C11">
            <v>10.329999999999998</v>
          </cell>
        </row>
        <row r="12">
          <cell r="B12">
            <v>598772.3757843847</v>
          </cell>
          <cell r="C12">
            <v>11.11</v>
          </cell>
        </row>
        <row r="13">
          <cell r="B13">
            <v>532801.275553348</v>
          </cell>
          <cell r="C13">
            <v>10.5</v>
          </cell>
        </row>
        <row r="14">
          <cell r="B14">
            <v>421027.7748766756</v>
          </cell>
          <cell r="C14">
            <v>10.900000000000006</v>
          </cell>
        </row>
        <row r="15">
          <cell r="B15">
            <v>673630.1279725112</v>
          </cell>
          <cell r="C15">
            <v>10.41000000000001</v>
          </cell>
        </row>
        <row r="16">
          <cell r="B16">
            <v>122612.30393661988</v>
          </cell>
          <cell r="C16">
            <v>11.02000000000001</v>
          </cell>
        </row>
        <row r="17">
          <cell r="B17">
            <v>55635.63339865998</v>
          </cell>
          <cell r="C17">
            <v>10.610000000000014</v>
          </cell>
        </row>
        <row r="18">
          <cell r="B18">
            <v>137243.39859530906</v>
          </cell>
          <cell r="C18">
            <v>10.907099999999986</v>
          </cell>
        </row>
        <row r="21">
          <cell r="B21">
            <v>7074203.39850048</v>
          </cell>
          <cell r="D21">
            <v>10.8</v>
          </cell>
        </row>
        <row r="23">
          <cell r="B23">
            <v>6180478.222730166</v>
          </cell>
          <cell r="D23">
            <v>10.66</v>
          </cell>
        </row>
        <row r="24">
          <cell r="B24">
            <v>893725.1757703135</v>
          </cell>
          <cell r="D24">
            <v>11.497390828741928</v>
          </cell>
        </row>
        <row r="26">
          <cell r="B26">
            <v>6087493.602669096</v>
          </cell>
          <cell r="D26">
            <v>10.46</v>
          </cell>
        </row>
        <row r="27">
          <cell r="B27">
            <v>986709.7958313841</v>
          </cell>
          <cell r="D27">
            <v>12.685314033548778</v>
          </cell>
        </row>
        <row r="31">
          <cell r="B31">
            <v>2142802.9</v>
          </cell>
          <cell r="C31">
            <v>8.7</v>
          </cell>
        </row>
        <row r="33">
          <cell r="B33">
            <v>263434.4</v>
          </cell>
          <cell r="C33">
            <v>10.6</v>
          </cell>
        </row>
        <row r="34">
          <cell r="B34">
            <v>24616.2</v>
          </cell>
          <cell r="C34">
            <v>12.7</v>
          </cell>
        </row>
        <row r="35">
          <cell r="B35">
            <v>32732.6</v>
          </cell>
          <cell r="C35">
            <v>11.2</v>
          </cell>
        </row>
        <row r="36">
          <cell r="B36">
            <v>283697.6</v>
          </cell>
          <cell r="C36">
            <v>8.1</v>
          </cell>
        </row>
        <row r="37">
          <cell r="B37">
            <v>19133</v>
          </cell>
          <cell r="C37">
            <v>-5.7</v>
          </cell>
        </row>
        <row r="38">
          <cell r="B38">
            <v>29233.9</v>
          </cell>
          <cell r="C38">
            <v>27.3</v>
          </cell>
        </row>
        <row r="39">
          <cell r="B39">
            <v>104150.9</v>
          </cell>
          <cell r="C39">
            <v>8.7</v>
          </cell>
        </row>
        <row r="40">
          <cell r="B40">
            <v>43896.7</v>
          </cell>
          <cell r="C40">
            <v>12.4</v>
          </cell>
        </row>
        <row r="41">
          <cell r="B41">
            <v>5741</v>
          </cell>
          <cell r="C41">
            <v>18</v>
          </cell>
        </row>
        <row r="42">
          <cell r="B42">
            <v>4734.8</v>
          </cell>
          <cell r="C42">
            <v>2</v>
          </cell>
        </row>
        <row r="43">
          <cell r="B43">
            <v>226.2</v>
          </cell>
          <cell r="C43">
            <v>-82</v>
          </cell>
        </row>
        <row r="44">
          <cell r="B44">
            <v>138024.9</v>
          </cell>
          <cell r="C44">
            <v>11.6</v>
          </cell>
        </row>
        <row r="45">
          <cell r="B45">
            <v>67919.2</v>
          </cell>
          <cell r="C45">
            <v>11.9</v>
          </cell>
        </row>
        <row r="46">
          <cell r="B46">
            <v>37511.1</v>
          </cell>
          <cell r="C46">
            <v>11</v>
          </cell>
        </row>
        <row r="47">
          <cell r="B47">
            <v>938.2</v>
          </cell>
          <cell r="C47">
            <v>-7.5</v>
          </cell>
        </row>
        <row r="48">
          <cell r="B48">
            <v>21994.2</v>
          </cell>
          <cell r="C48">
            <v>11.7</v>
          </cell>
        </row>
        <row r="49">
          <cell r="B49">
            <v>16455.8</v>
          </cell>
          <cell r="C49">
            <v>7.8</v>
          </cell>
        </row>
        <row r="50">
          <cell r="B50">
            <v>373136.5</v>
          </cell>
          <cell r="C50">
            <v>9.3</v>
          </cell>
        </row>
        <row r="51">
          <cell r="B51">
            <v>88100.6</v>
          </cell>
          <cell r="C51">
            <v>12.4</v>
          </cell>
        </row>
        <row r="52">
          <cell r="B52">
            <v>34343.3</v>
          </cell>
          <cell r="C52">
            <v>30.3</v>
          </cell>
        </row>
        <row r="53">
          <cell r="B53">
            <v>493741.6</v>
          </cell>
          <cell r="C53">
            <v>2.8</v>
          </cell>
        </row>
        <row r="54">
          <cell r="B54">
            <v>17019.7</v>
          </cell>
          <cell r="C54">
            <v>10.6</v>
          </cell>
        </row>
        <row r="55">
          <cell r="B55">
            <v>42020.5</v>
          </cell>
          <cell r="C55">
            <v>19.6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4">
          <cell r="D4">
            <v>6.9</v>
          </cell>
          <cell r="J4">
            <v>14749.59</v>
          </cell>
          <cell r="L4">
            <v>12.6</v>
          </cell>
        </row>
        <row r="5">
          <cell r="D5">
            <v>8.2</v>
          </cell>
          <cell r="J5">
            <v>4080.302</v>
          </cell>
          <cell r="L5">
            <v>13.2</v>
          </cell>
        </row>
        <row r="6">
          <cell r="D6">
            <v>6.8</v>
          </cell>
          <cell r="J6">
            <v>1188.62</v>
          </cell>
          <cell r="L6">
            <v>13.6</v>
          </cell>
        </row>
        <row r="7">
          <cell r="D7">
            <v>6.9</v>
          </cell>
          <cell r="J7">
            <v>935.7846</v>
          </cell>
          <cell r="L7">
            <v>13.3</v>
          </cell>
        </row>
        <row r="8">
          <cell r="D8">
            <v>5.9</v>
          </cell>
          <cell r="J8">
            <v>1234.55</v>
          </cell>
          <cell r="L8">
            <v>14.1</v>
          </cell>
        </row>
        <row r="9">
          <cell r="D9">
            <v>6.2</v>
          </cell>
          <cell r="J9">
            <v>856.6416</v>
          </cell>
          <cell r="L9">
            <v>11.6</v>
          </cell>
        </row>
        <row r="10">
          <cell r="D10">
            <v>4.9</v>
          </cell>
          <cell r="J10">
            <v>1290.572</v>
          </cell>
          <cell r="L10">
            <v>14.3</v>
          </cell>
        </row>
        <row r="11">
          <cell r="D11">
            <v>6.6</v>
          </cell>
          <cell r="J11">
            <v>949.8854</v>
          </cell>
          <cell r="L11">
            <v>13.7</v>
          </cell>
        </row>
        <row r="12">
          <cell r="D12">
            <v>6</v>
          </cell>
          <cell r="J12">
            <v>147.6981</v>
          </cell>
          <cell r="L12">
            <v>14.6</v>
          </cell>
        </row>
        <row r="13">
          <cell r="D13">
            <v>7.3</v>
          </cell>
          <cell r="J13">
            <v>654.6361</v>
          </cell>
          <cell r="L13">
            <v>13.4</v>
          </cell>
        </row>
        <row r="14">
          <cell r="D14">
            <v>6.4</v>
          </cell>
          <cell r="J14">
            <v>1298.443</v>
          </cell>
          <cell r="L14">
            <v>8.2</v>
          </cell>
        </row>
        <row r="15">
          <cell r="D15">
            <v>7.1</v>
          </cell>
          <cell r="J15">
            <v>695.9749</v>
          </cell>
          <cell r="L15">
            <v>12.9</v>
          </cell>
        </row>
        <row r="16">
          <cell r="D16">
            <v>6.1</v>
          </cell>
          <cell r="J16">
            <v>640.838</v>
          </cell>
          <cell r="L16">
            <v>14.4</v>
          </cell>
        </row>
        <row r="17">
          <cell r="D17">
            <v>9.5</v>
          </cell>
          <cell r="J17">
            <v>534.5001</v>
          </cell>
          <cell r="L17">
            <v>13.5</v>
          </cell>
        </row>
        <row r="18">
          <cell r="D18">
            <v>6.3</v>
          </cell>
          <cell r="J18">
            <v>192.744</v>
          </cell>
          <cell r="L18">
            <v>12.7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按月"/>
      <sheetName val="运输方式"/>
      <sheetName val="贸易方式"/>
    </sheetNames>
    <sheetDataSet>
      <sheetData sheetId="0">
        <row r="6">
          <cell r="F6">
            <v>663561.6222</v>
          </cell>
          <cell r="G6">
            <v>253.9187</v>
          </cell>
          <cell r="L6">
            <v>459587.7194</v>
          </cell>
          <cell r="M6">
            <v>505.9893</v>
          </cell>
          <cell r="R6">
            <v>203973.9028</v>
          </cell>
          <cell r="S6">
            <v>82.6922</v>
          </cell>
        </row>
      </sheetData>
      <sheetData sheetId="1">
        <row r="8">
          <cell r="G8">
            <v>647483.6878</v>
          </cell>
          <cell r="H8">
            <v>269.5094</v>
          </cell>
        </row>
        <row r="9">
          <cell r="G9">
            <v>2105.4145</v>
          </cell>
          <cell r="H9">
            <v>91.762</v>
          </cell>
        </row>
        <row r="10">
          <cell r="G10">
            <v>5858.2027</v>
          </cell>
          <cell r="H10">
            <v>-9.3915</v>
          </cell>
        </row>
        <row r="11">
          <cell r="G11">
            <v>8114.2481</v>
          </cell>
          <cell r="H11">
            <v>72.696</v>
          </cell>
        </row>
      </sheetData>
      <sheetData sheetId="2">
        <row r="8">
          <cell r="G8">
            <v>610902.3111</v>
          </cell>
          <cell r="H8">
            <v>298.5314</v>
          </cell>
        </row>
        <row r="9">
          <cell r="G9">
            <v>1533.3835</v>
          </cell>
          <cell r="H9">
            <v>41.5905</v>
          </cell>
        </row>
        <row r="10">
          <cell r="G10">
            <v>25867.095</v>
          </cell>
          <cell r="H10">
            <v>-21.8507</v>
          </cell>
        </row>
        <row r="11">
          <cell r="G11">
            <v>16.4794</v>
          </cell>
          <cell r="H11" t="str">
            <v>. </v>
          </cell>
        </row>
        <row r="12">
          <cell r="G12">
            <v>25237.7176</v>
          </cell>
          <cell r="H12" t="str">
            <v>. </v>
          </cell>
        </row>
        <row r="13">
          <cell r="G13">
            <v>4.6356</v>
          </cell>
          <cell r="H13">
            <v>-75.4768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80537847.3</v>
          </cell>
          <cell r="E4">
            <v>10.765844488717491</v>
          </cell>
        </row>
        <row r="5">
          <cell r="D5">
            <v>25155819.823135585</v>
          </cell>
          <cell r="E5">
            <v>10.452853419816321</v>
          </cell>
        </row>
        <row r="6">
          <cell r="D6">
            <v>5261115.280608438</v>
          </cell>
          <cell r="E6">
            <v>10.907840354538711</v>
          </cell>
        </row>
        <row r="7">
          <cell r="D7">
            <v>3716529.6139774276</v>
          </cell>
          <cell r="E7">
            <v>11.087990944085524</v>
          </cell>
        </row>
        <row r="8">
          <cell r="D8">
            <v>6731428.305243047</v>
          </cell>
          <cell r="E8">
            <v>10.977527044500368</v>
          </cell>
        </row>
        <row r="9">
          <cell r="D9">
            <v>4871616.7473269515</v>
          </cell>
          <cell r="E9">
            <v>11.252956137662862</v>
          </cell>
        </row>
        <row r="10">
          <cell r="D10">
            <v>7074203.3985004835</v>
          </cell>
          <cell r="E10">
            <v>10.765097619594744</v>
          </cell>
        </row>
        <row r="11">
          <cell r="D11">
            <v>5859939.50760884</v>
          </cell>
          <cell r="E11">
            <v>11.007740740757743</v>
          </cell>
        </row>
        <row r="12">
          <cell r="D12">
            <v>1106954.094612609</v>
          </cell>
          <cell r="E12">
            <v>10.953111185835795</v>
          </cell>
        </row>
        <row r="13">
          <cell r="D13">
            <v>3967327.1461265143</v>
          </cell>
          <cell r="E13">
            <v>10.9174852173626</v>
          </cell>
        </row>
        <row r="14">
          <cell r="D14">
            <v>5484153.874609059</v>
          </cell>
          <cell r="E14">
            <v>10.209422714009309</v>
          </cell>
        </row>
        <row r="15">
          <cell r="D15">
            <v>3744467.61576302</v>
          </cell>
          <cell r="E15">
            <v>11.233400897460255</v>
          </cell>
        </row>
        <row r="16">
          <cell r="D16">
            <v>3223536.180201196</v>
          </cell>
          <cell r="E16">
            <v>10.753909861539434</v>
          </cell>
        </row>
        <row r="17">
          <cell r="D17">
            <v>2874313.0362231387</v>
          </cell>
          <cell r="E17">
            <v>10.948614898147557</v>
          </cell>
        </row>
        <row r="18">
          <cell r="D18">
            <v>1466442.6760636643</v>
          </cell>
          <cell r="E18">
            <v>11.308426917541325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3" sqref="B13"/>
    </sheetView>
  </sheetViews>
  <sheetFormatPr defaultColWidth="9.140625" defaultRowHeight="14.25"/>
  <cols>
    <col min="1" max="1" width="45.421875" style="0" customWidth="1"/>
    <col min="2" max="2" width="20.00390625" style="0" customWidth="1"/>
    <col min="3" max="3" width="11.57421875" style="0" customWidth="1"/>
    <col min="4" max="4" width="7.8515625" style="11" customWidth="1"/>
  </cols>
  <sheetData>
    <row r="1" spans="1:4" ht="25.5">
      <c r="A1" s="343" t="s">
        <v>99</v>
      </c>
      <c r="B1" s="343"/>
      <c r="C1" s="59"/>
      <c r="D1" s="59"/>
    </row>
    <row r="2" spans="1:4" ht="14.25">
      <c r="A2" s="3"/>
      <c r="B2" s="3"/>
      <c r="D2"/>
    </row>
    <row r="3" ht="14.25">
      <c r="B3" s="166" t="s">
        <v>66</v>
      </c>
    </row>
    <row r="4" spans="1:2" ht="24" customHeight="1">
      <c r="A4" s="247" t="s">
        <v>241</v>
      </c>
      <c r="B4" s="132" t="s">
        <v>150</v>
      </c>
    </row>
    <row r="5" spans="1:2" ht="24" customHeight="1">
      <c r="A5" s="267" t="s">
        <v>247</v>
      </c>
      <c r="B5" s="136">
        <f>ROUND('[1]Sheet1'!G20,1)</f>
        <v>4.9</v>
      </c>
    </row>
    <row r="6" spans="1:2" ht="24" customHeight="1">
      <c r="A6" s="183" t="s">
        <v>248</v>
      </c>
      <c r="B6" s="79">
        <f>ROUND('[1]Sheet1'!G21,1)</f>
        <v>11.2</v>
      </c>
    </row>
    <row r="7" spans="1:2" ht="24" customHeight="1">
      <c r="A7" s="183" t="s">
        <v>269</v>
      </c>
      <c r="B7" s="79">
        <f>ROUND('[1]Sheet1'!G22,1)</f>
        <v>-3.7</v>
      </c>
    </row>
    <row r="8" spans="1:2" ht="24" customHeight="1">
      <c r="A8" s="183" t="s">
        <v>249</v>
      </c>
      <c r="B8" s="79">
        <f>ROUND('[1]Sheet1'!G23,1)</f>
        <v>11.8</v>
      </c>
    </row>
    <row r="9" spans="1:2" ht="24" customHeight="1">
      <c r="A9" s="183" t="s">
        <v>270</v>
      </c>
      <c r="B9" s="79">
        <f>ROUND('[1]Sheet1'!G24,1)</f>
        <v>3.8</v>
      </c>
    </row>
    <row r="10" spans="1:2" ht="24" customHeight="1">
      <c r="A10" s="183" t="s">
        <v>271</v>
      </c>
      <c r="B10" s="79">
        <f>ROUND('[1]Sheet1'!G25,1)</f>
        <v>4.4</v>
      </c>
    </row>
    <row r="11" spans="1:2" ht="24" customHeight="1">
      <c r="A11" s="183" t="s">
        <v>272</v>
      </c>
      <c r="B11" s="79">
        <f>ROUND('[1]Sheet1'!G26,1)</f>
        <v>-3.1</v>
      </c>
    </row>
    <row r="12" spans="1:2" ht="24" customHeight="1">
      <c r="A12" s="183" t="s">
        <v>273</v>
      </c>
      <c r="B12" s="79">
        <f>ROUND('[1]Sheet1'!G27,1)</f>
        <v>-2</v>
      </c>
    </row>
    <row r="13" spans="1:2" ht="24" customHeight="1">
      <c r="A13" s="183" t="s">
        <v>274</v>
      </c>
      <c r="B13" s="79">
        <f>ROUND('[1]Sheet1'!G28,1)</f>
        <v>8.3</v>
      </c>
    </row>
    <row r="14" spans="1:2" ht="24" customHeight="1">
      <c r="A14" s="183" t="s">
        <v>250</v>
      </c>
      <c r="B14" s="79">
        <f>ROUND('[1]Sheet1'!G29,1)</f>
        <v>-11.4</v>
      </c>
    </row>
    <row r="15" spans="1:2" ht="24" customHeight="1">
      <c r="A15" s="183" t="s">
        <v>275</v>
      </c>
      <c r="B15" s="79">
        <f>ROUND('[1]Sheet1'!G30,1)</f>
        <v>7.9</v>
      </c>
    </row>
    <row r="16" spans="1:2" ht="24" customHeight="1">
      <c r="A16" s="183" t="s">
        <v>251</v>
      </c>
      <c r="B16" s="79">
        <f>ROUND('[1]Sheet1'!G31,1)</f>
        <v>-16.4</v>
      </c>
    </row>
    <row r="17" spans="1:2" ht="24" customHeight="1">
      <c r="A17" s="183" t="s">
        <v>276</v>
      </c>
      <c r="B17" s="79">
        <f>ROUND('[1]Sheet1'!G32,1)</f>
        <v>7.8</v>
      </c>
    </row>
    <row r="18" spans="1:2" ht="24" customHeight="1">
      <c r="A18" s="183" t="s">
        <v>252</v>
      </c>
      <c r="B18" s="79">
        <f>ROUND('[1]Sheet1'!G33,1)</f>
        <v>10.5</v>
      </c>
    </row>
    <row r="19" spans="1:2" ht="24" customHeight="1">
      <c r="A19" s="156" t="s">
        <v>253</v>
      </c>
      <c r="B19" s="80">
        <f>ROUND('[1]Sheet1'!G34,1)</f>
        <v>5.2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6" sqref="F16"/>
    </sheetView>
  </sheetViews>
  <sheetFormatPr defaultColWidth="9.140625" defaultRowHeight="14.25"/>
  <cols>
    <col min="1" max="1" width="33.140625" style="0" customWidth="1"/>
    <col min="2" max="2" width="14.57421875" style="0" customWidth="1"/>
    <col min="3" max="3" width="12.8515625" style="0" customWidth="1"/>
    <col min="4" max="4" width="10.8515625" style="0" customWidth="1"/>
    <col min="5" max="5" width="10.00390625" style="11" bestFit="1" customWidth="1"/>
  </cols>
  <sheetData>
    <row r="1" spans="1:5" ht="25.5">
      <c r="A1" s="365" t="s">
        <v>127</v>
      </c>
      <c r="B1" s="365"/>
      <c r="C1" s="365"/>
      <c r="D1" s="60"/>
      <c r="E1" s="60"/>
    </row>
    <row r="2" spans="1:5" ht="11.25" customHeight="1">
      <c r="A2" s="4"/>
      <c r="B2" s="4"/>
      <c r="C2" s="4"/>
      <c r="D2" s="4"/>
      <c r="E2" s="12"/>
    </row>
    <row r="3" spans="1:5" ht="27.75" customHeight="1">
      <c r="A3" s="160"/>
      <c r="B3" s="364" t="s">
        <v>235</v>
      </c>
      <c r="C3" s="364"/>
      <c r="E3"/>
    </row>
    <row r="4" spans="1:5" ht="32.25" customHeight="1">
      <c r="A4" s="251" t="s">
        <v>245</v>
      </c>
      <c r="B4" s="188" t="s">
        <v>153</v>
      </c>
      <c r="C4" s="212" t="s">
        <v>151</v>
      </c>
      <c r="E4"/>
    </row>
    <row r="5" spans="1:3" s="2" customFormat="1" ht="22.5" customHeight="1">
      <c r="A5" s="209" t="s">
        <v>128</v>
      </c>
      <c r="B5" s="90">
        <f>'[8]按月'!$F$6/10000</f>
        <v>66.35616222</v>
      </c>
      <c r="C5" s="273">
        <f>ROUND('[8]按月'!G6,1)</f>
        <v>253.9</v>
      </c>
    </row>
    <row r="6" spans="1:4" s="2" customFormat="1" ht="22.5" customHeight="1">
      <c r="A6" s="210" t="s">
        <v>236</v>
      </c>
      <c r="B6" s="95">
        <f>'[8]按月'!$L$6/10000</f>
        <v>45.95877194</v>
      </c>
      <c r="C6" s="266">
        <f>ROUND('[8]按月'!$M$6,1)</f>
        <v>506</v>
      </c>
      <c r="D6" s="274"/>
    </row>
    <row r="7" spans="1:3" s="2" customFormat="1" ht="22.5" customHeight="1">
      <c r="A7" s="210" t="s">
        <v>237</v>
      </c>
      <c r="B7" s="95">
        <f>'[8]按月'!R$6/10000</f>
        <v>20.39739028</v>
      </c>
      <c r="C7" s="266">
        <f>ROUND('[8]按月'!S$6,1)</f>
        <v>82.7</v>
      </c>
    </row>
    <row r="8" spans="1:3" s="2" customFormat="1" ht="22.5" customHeight="1">
      <c r="A8" s="259" t="s">
        <v>278</v>
      </c>
      <c r="B8" s="95"/>
      <c r="C8" s="98"/>
    </row>
    <row r="9" spans="1:3" s="2" customFormat="1" ht="22.5" customHeight="1">
      <c r="A9" s="259" t="s">
        <v>279</v>
      </c>
      <c r="B9" s="95">
        <f>'[8]运输方式'!G8/10000</f>
        <v>64.74836877999999</v>
      </c>
      <c r="C9" s="266">
        <f>ROUND('[8]运输方式'!H8,1)</f>
        <v>269.5</v>
      </c>
    </row>
    <row r="10" spans="1:3" s="2" customFormat="1" ht="22.5" customHeight="1">
      <c r="A10" s="259" t="s">
        <v>280</v>
      </c>
      <c r="B10" s="95">
        <f>'[8]运输方式'!G9/10000</f>
        <v>0.21054145</v>
      </c>
      <c r="C10" s="266">
        <f>ROUND('[8]运输方式'!H9,1)</f>
        <v>91.8</v>
      </c>
    </row>
    <row r="11" spans="1:3" s="2" customFormat="1" ht="22.5" customHeight="1">
      <c r="A11" s="259" t="s">
        <v>281</v>
      </c>
      <c r="B11" s="95">
        <f>'[8]运输方式'!G10/10000</f>
        <v>0.58582027</v>
      </c>
      <c r="C11" s="98">
        <f>ROUND('[8]运输方式'!H10,1)</f>
        <v>-9.4</v>
      </c>
    </row>
    <row r="12" spans="1:3" s="2" customFormat="1" ht="22.5" customHeight="1">
      <c r="A12" s="259" t="s">
        <v>282</v>
      </c>
      <c r="B12" s="95">
        <f>'[8]运输方式'!G11/10000</f>
        <v>0.81142481</v>
      </c>
      <c r="C12" s="266">
        <f>ROUND('[8]运输方式'!H11,1)</f>
        <v>72.7</v>
      </c>
    </row>
    <row r="13" spans="1:3" s="2" customFormat="1" ht="22.5" customHeight="1">
      <c r="A13" s="210" t="s">
        <v>129</v>
      </c>
      <c r="B13" s="97"/>
      <c r="C13" s="98"/>
    </row>
    <row r="14" spans="1:6" ht="22.5" customHeight="1">
      <c r="A14" s="210" t="s">
        <v>130</v>
      </c>
      <c r="B14" s="97">
        <f>'[8]贸易方式'!G8/10000</f>
        <v>61.090231110000005</v>
      </c>
      <c r="C14" s="98">
        <f>ROUND('[8]贸易方式'!H8,1)</f>
        <v>298.5</v>
      </c>
      <c r="D14" s="5"/>
      <c r="E14" s="2"/>
      <c r="F14" s="2"/>
    </row>
    <row r="15" spans="1:6" ht="22.5" customHeight="1">
      <c r="A15" s="210" t="s">
        <v>131</v>
      </c>
      <c r="B15" s="97">
        <f>'[8]贸易方式'!G9/10000</f>
        <v>0.15333834999999998</v>
      </c>
      <c r="C15" s="98">
        <f>ROUND('[8]贸易方式'!H9,1)</f>
        <v>41.6</v>
      </c>
      <c r="E15" s="2"/>
      <c r="F15" s="2"/>
    </row>
    <row r="16" spans="1:6" ht="22.5" customHeight="1">
      <c r="A16" s="210" t="s">
        <v>132</v>
      </c>
      <c r="B16" s="97">
        <f>'[8]贸易方式'!G10/10000</f>
        <v>2.5867095</v>
      </c>
      <c r="C16" s="98">
        <f>ROUND('[8]贸易方式'!H10,1)</f>
        <v>-21.9</v>
      </c>
      <c r="E16" s="2"/>
      <c r="F16" s="2"/>
    </row>
    <row r="17" spans="1:6" ht="22.5" customHeight="1">
      <c r="A17" s="275" t="s">
        <v>288</v>
      </c>
      <c r="B17" s="304">
        <f>'[8]贸易方式'!G11/10000</f>
        <v>0.0016479399999999999</v>
      </c>
      <c r="C17" s="276" t="e">
        <f>ROUND('[8]贸易方式'!H11,1)</f>
        <v>#VALUE!</v>
      </c>
      <c r="E17" s="2"/>
      <c r="F17" s="2"/>
    </row>
    <row r="18" spans="1:6" ht="22.5" customHeight="1">
      <c r="A18" s="275" t="s">
        <v>289</v>
      </c>
      <c r="B18" s="304">
        <f>'[8]贸易方式'!G12/10000</f>
        <v>2.52377176</v>
      </c>
      <c r="C18" s="276" t="e">
        <f>ROUND('[8]贸易方式'!H12,1)</f>
        <v>#VALUE!</v>
      </c>
      <c r="E18" s="2"/>
      <c r="F18" s="2"/>
    </row>
    <row r="19" spans="1:5" ht="22.5" customHeight="1">
      <c r="A19" s="211" t="s">
        <v>133</v>
      </c>
      <c r="B19" s="305">
        <f>'[8]贸易方式'!G13/10000</f>
        <v>0.00046356</v>
      </c>
      <c r="C19" s="277">
        <f>ROUND('[8]贸易方式'!H13,1)</f>
        <v>-75.5</v>
      </c>
      <c r="E19" s="2"/>
    </row>
    <row r="20" spans="1:5" ht="18.75">
      <c r="A20" s="160" t="s">
        <v>134</v>
      </c>
      <c r="B20" s="160"/>
      <c r="C20" s="160"/>
      <c r="E20"/>
    </row>
    <row r="21" ht="14.25">
      <c r="E21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B20" sqref="B20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366" t="s">
        <v>214</v>
      </c>
      <c r="B1" s="367"/>
      <c r="C1" s="367"/>
      <c r="D1" s="367"/>
    </row>
    <row r="2" spans="1:4" ht="15">
      <c r="A2" s="22"/>
      <c r="B2" s="22"/>
      <c r="C2" s="22"/>
      <c r="D2" s="23"/>
    </row>
    <row r="3" spans="1:4" ht="18.75">
      <c r="A3" s="160"/>
      <c r="B3" s="160"/>
      <c r="C3" s="160"/>
      <c r="D3" s="221" t="s">
        <v>162</v>
      </c>
    </row>
    <row r="4" spans="1:4" ht="26.25" customHeight="1">
      <c r="A4" s="251" t="s">
        <v>246</v>
      </c>
      <c r="B4" s="188" t="s">
        <v>208</v>
      </c>
      <c r="C4" s="188" t="s">
        <v>209</v>
      </c>
      <c r="D4" s="212" t="s">
        <v>161</v>
      </c>
    </row>
    <row r="5" spans="1:8" s="7" customFormat="1" ht="26.25" customHeight="1">
      <c r="A5" s="213" t="s">
        <v>84</v>
      </c>
      <c r="B5" s="225">
        <f>'[4]Sheet2'!B6/10000</f>
        <v>17.0539</v>
      </c>
      <c r="C5" s="225">
        <f>'[4]Sheet2'!C6/10000</f>
        <v>192.7747</v>
      </c>
      <c r="D5" s="226">
        <f>ROUND('[4]Sheet2'!$E6,1)</f>
        <v>0.1</v>
      </c>
      <c r="E5" s="10"/>
      <c r="F5" s="10"/>
      <c r="G5" s="10"/>
      <c r="H5" s="10"/>
    </row>
    <row r="6" spans="1:8" ht="26.25" customHeight="1">
      <c r="A6" s="214" t="s">
        <v>81</v>
      </c>
      <c r="B6" s="227">
        <f>'[4]Sheet2'!B7/10000</f>
        <v>17.5723</v>
      </c>
      <c r="C6" s="227">
        <f>'[4]Sheet2'!C7/10000</f>
        <v>128.5571</v>
      </c>
      <c r="D6" s="228">
        <f>ROUND('[4]Sheet2'!$E7,1)</f>
        <v>-12.4</v>
      </c>
      <c r="E6" s="10"/>
      <c r="F6" s="10"/>
      <c r="G6" s="10"/>
      <c r="H6" s="10"/>
    </row>
    <row r="7" spans="1:8" ht="26.25" customHeight="1">
      <c r="A7" s="214" t="s">
        <v>82</v>
      </c>
      <c r="B7" s="306">
        <f>'[4]Sheet2'!B8/10000</f>
        <v>-0.5184</v>
      </c>
      <c r="C7" s="227">
        <f>'[4]Sheet2'!C8/10000</f>
        <v>64.2176</v>
      </c>
      <c r="D7" s="228">
        <f>ROUND('[4]Sheet2'!$E8,1)</f>
        <v>40.4</v>
      </c>
      <c r="E7" s="10"/>
      <c r="F7" s="10"/>
      <c r="G7" s="10"/>
      <c r="H7" s="10"/>
    </row>
    <row r="8" spans="1:8" ht="26.25" customHeight="1">
      <c r="A8" s="214" t="s">
        <v>85</v>
      </c>
      <c r="B8" s="227">
        <f>'[4]Sheet2'!B9/10000</f>
        <v>5.3446</v>
      </c>
      <c r="C8" s="227">
        <f>'[4]Sheet2'!C9/10000</f>
        <v>108.3798</v>
      </c>
      <c r="D8" s="228">
        <f>ROUND('[4]Sheet2'!$E9,1)</f>
        <v>23.5</v>
      </c>
      <c r="E8" s="10"/>
      <c r="F8" s="10"/>
      <c r="G8" s="10"/>
      <c r="H8" s="10"/>
    </row>
    <row r="9" spans="1:8" ht="26.25" customHeight="1">
      <c r="A9" s="214" t="s">
        <v>81</v>
      </c>
      <c r="B9" s="227">
        <f>'[4]Sheet2'!B10/10000</f>
        <v>5.9621</v>
      </c>
      <c r="C9" s="227">
        <f>'[4]Sheet2'!C10/10000</f>
        <v>44.8643</v>
      </c>
      <c r="D9" s="228">
        <f>ROUND('[4]Sheet2'!$E10,1)</f>
        <v>4.4</v>
      </c>
      <c r="E9" s="10"/>
      <c r="F9" s="10"/>
      <c r="G9" s="10"/>
      <c r="H9" s="10"/>
    </row>
    <row r="10" spans="1:8" ht="26.25" customHeight="1">
      <c r="A10" s="215" t="s">
        <v>238</v>
      </c>
      <c r="B10" s="227">
        <f>'[4]Sheet2'!B11/10000</f>
        <v>10.6266</v>
      </c>
      <c r="C10" s="227">
        <f>'[4]Sheet2'!C11/10000</f>
        <v>75.4156</v>
      </c>
      <c r="D10" s="228">
        <f>ROUND('[4]Sheet2'!$E11,1)</f>
        <v>-20.2</v>
      </c>
      <c r="E10" s="10"/>
      <c r="F10" s="10"/>
      <c r="G10" s="10"/>
      <c r="H10" s="10"/>
    </row>
    <row r="11" spans="1:8" s="7" customFormat="1" ht="26.25" customHeight="1">
      <c r="A11" s="216" t="s">
        <v>86</v>
      </c>
      <c r="B11" s="227">
        <f>'[4]Sheet2'!B12/10000</f>
        <v>25.7159</v>
      </c>
      <c r="C11" s="227">
        <f>'[4]Sheet2'!C12/10000</f>
        <v>280.5527</v>
      </c>
      <c r="D11" s="228">
        <f>ROUND('[4]Sheet2'!$E12,1)</f>
        <v>31</v>
      </c>
      <c r="E11" s="10"/>
      <c r="F11" s="10"/>
      <c r="G11" s="10"/>
      <c r="H11" s="10"/>
    </row>
    <row r="12" spans="1:4" ht="26.25" customHeight="1">
      <c r="A12" s="188" t="s">
        <v>16</v>
      </c>
      <c r="B12" s="222" t="s">
        <v>30</v>
      </c>
      <c r="C12" s="223" t="s">
        <v>31</v>
      </c>
      <c r="D12" s="224" t="s">
        <v>213</v>
      </c>
    </row>
    <row r="13" spans="1:4" ht="26.25" customHeight="1">
      <c r="A13" s="217" t="s">
        <v>256</v>
      </c>
      <c r="B13" s="229">
        <f>'[5]Sheet1'!C6/10000</f>
        <v>2524.7510919073998</v>
      </c>
      <c r="C13" s="229">
        <f>'[5]Sheet1'!D6/10000</f>
        <v>2178.3519716142</v>
      </c>
      <c r="D13" s="289">
        <f>ROUND('[5]Sheet1'!F6,1)</f>
        <v>21.4</v>
      </c>
    </row>
    <row r="14" spans="1:4" ht="26.25" customHeight="1">
      <c r="A14" s="214" t="s">
        <v>210</v>
      </c>
      <c r="B14" s="97">
        <f>'[5]Sheet1'!C7/10000</f>
        <v>640.8830046951</v>
      </c>
      <c r="C14" s="97">
        <f>'[5]Sheet1'!D7/10000</f>
        <v>484.1670893515</v>
      </c>
      <c r="D14" s="98">
        <f>ROUND('[5]Sheet1'!F7,1)</f>
        <v>53.9</v>
      </c>
    </row>
    <row r="15" spans="1:4" ht="26.25" customHeight="1">
      <c r="A15" s="214" t="s">
        <v>211</v>
      </c>
      <c r="B15" s="97">
        <f>'[5]Sheet1'!C8/10000</f>
        <v>500.2871279829</v>
      </c>
      <c r="C15" s="97">
        <f>'[5]Sheet1'!D8/10000</f>
        <v>426.1636037767</v>
      </c>
      <c r="D15" s="98">
        <f>ROUND('[5]Sheet1'!F8,1)</f>
        <v>16.6</v>
      </c>
    </row>
    <row r="16" spans="1:4" ht="26.25" customHeight="1">
      <c r="A16" s="214" t="s">
        <v>212</v>
      </c>
      <c r="B16" s="97">
        <f>'[5]Sheet1'!C9/10000</f>
        <v>2.5440081192000004</v>
      </c>
      <c r="C16" s="97">
        <f>'[5]Sheet1'!D9/10000</f>
        <v>2.9115222113</v>
      </c>
      <c r="D16" s="98">
        <f>ROUND('[5]Sheet1'!F9,1)</f>
        <v>-13.7</v>
      </c>
    </row>
    <row r="17" spans="1:4" ht="26.25" customHeight="1">
      <c r="A17" s="214" t="s">
        <v>257</v>
      </c>
      <c r="B17" s="97">
        <f>'[5]Sheet1'!C10/10000</f>
        <v>1380.2595835920001</v>
      </c>
      <c r="C17" s="97">
        <f>'[5]Sheet1'!D10/10000</f>
        <v>1264.2259449468</v>
      </c>
      <c r="D17" s="98">
        <f>ROUND('[5]Sheet1'!F10,1)</f>
        <v>12.2</v>
      </c>
    </row>
    <row r="18" spans="1:4" ht="26.25" customHeight="1">
      <c r="A18" s="214" t="s">
        <v>258</v>
      </c>
      <c r="B18" s="97">
        <f>'[5]Sheet1'!C11/10000</f>
        <v>1212.6814467707002</v>
      </c>
      <c r="C18" s="97">
        <f>'[5]Sheet1'!D11/10000</f>
        <v>1024.0069538613002</v>
      </c>
      <c r="D18" s="98">
        <f>ROUND('[5]Sheet1'!F11,1)</f>
        <v>19.2</v>
      </c>
    </row>
    <row r="19" spans="1:4" ht="26.25" customHeight="1">
      <c r="A19" s="214" t="s">
        <v>259</v>
      </c>
      <c r="B19" s="97">
        <f>'[5]Sheet1'!C12/10000</f>
        <v>328.65912092739995</v>
      </c>
      <c r="C19" s="97">
        <f>'[5]Sheet1'!D12/10000</f>
        <v>332.004973312</v>
      </c>
      <c r="D19" s="98">
        <f>ROUND('[5]Sheet1'!F12,1)</f>
        <v>-10.1</v>
      </c>
    </row>
    <row r="20" spans="1:4" ht="26.25" customHeight="1">
      <c r="A20" s="218" t="s">
        <v>260</v>
      </c>
      <c r="B20" s="194">
        <f>'[5]Sheet1'!C13/10000</f>
        <v>876.3958793181</v>
      </c>
      <c r="C20" s="194">
        <f>'[5]Sheet1'!D13/10000</f>
        <v>676.3542805562</v>
      </c>
      <c r="D20" s="290">
        <f>ROUND('[5]Sheet1'!F13,1)</f>
        <v>39.7</v>
      </c>
    </row>
    <row r="21" spans="1:4" ht="18.75">
      <c r="A21" s="219" t="s">
        <v>157</v>
      </c>
      <c r="B21" s="160"/>
      <c r="C21" s="160"/>
      <c r="D21" s="220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8" sqref="H8"/>
    </sheetView>
  </sheetViews>
  <sheetFormatPr defaultColWidth="9.140625" defaultRowHeight="14.25"/>
  <cols>
    <col min="1" max="1" width="38.00390625" style="0" customWidth="1"/>
    <col min="2" max="2" width="10.7109375" style="0" customWidth="1"/>
    <col min="3" max="4" width="13.140625" style="0" customWidth="1"/>
    <col min="5" max="5" width="9.421875" style="1" bestFit="1" customWidth="1"/>
  </cols>
  <sheetData>
    <row r="1" spans="1:4" ht="25.5">
      <c r="A1" s="355" t="s">
        <v>32</v>
      </c>
      <c r="B1" s="355"/>
      <c r="C1" s="355"/>
      <c r="D1" s="355"/>
    </row>
    <row r="3" spans="1:4" ht="18.75">
      <c r="A3" s="178"/>
      <c r="B3" s="368" t="s">
        <v>66</v>
      </c>
      <c r="C3" s="368"/>
      <c r="D3" s="368"/>
    </row>
    <row r="4" spans="1:5" s="15" customFormat="1" ht="37.5">
      <c r="A4" s="230" t="s">
        <v>33</v>
      </c>
      <c r="B4" s="231" t="s">
        <v>34</v>
      </c>
      <c r="C4" s="232" t="s">
        <v>35</v>
      </c>
      <c r="D4" s="233" t="s">
        <v>36</v>
      </c>
      <c r="E4" s="43"/>
    </row>
    <row r="5" spans="1:6" s="33" customFormat="1" ht="26.25" customHeight="1">
      <c r="A5" s="234" t="s">
        <v>37</v>
      </c>
      <c r="B5" s="296">
        <v>100.02441159</v>
      </c>
      <c r="C5" s="296">
        <v>100.80842882</v>
      </c>
      <c r="D5" s="136">
        <v>101.74566308</v>
      </c>
      <c r="E5" s="44"/>
      <c r="F5" s="44"/>
    </row>
    <row r="6" spans="1:5" s="33" customFormat="1" ht="26.25" customHeight="1">
      <c r="A6" s="200" t="s">
        <v>261</v>
      </c>
      <c r="B6" s="78">
        <v>100.29560297</v>
      </c>
      <c r="C6" s="78">
        <v>98.26494484</v>
      </c>
      <c r="D6" s="79">
        <v>98.76749188</v>
      </c>
      <c r="E6" s="44"/>
    </row>
    <row r="7" spans="1:5" s="33" customFormat="1" ht="26.25" customHeight="1">
      <c r="A7" s="256" t="s">
        <v>262</v>
      </c>
      <c r="B7" s="78">
        <v>100</v>
      </c>
      <c r="C7" s="78">
        <v>100.70658571</v>
      </c>
      <c r="D7" s="79">
        <v>100.94472883</v>
      </c>
      <c r="E7" s="44"/>
    </row>
    <row r="8" spans="1:5" s="33" customFormat="1" ht="26.25" customHeight="1">
      <c r="A8" s="256" t="s">
        <v>263</v>
      </c>
      <c r="B8" s="78">
        <v>100.01890947</v>
      </c>
      <c r="C8" s="78">
        <v>101.00570247</v>
      </c>
      <c r="D8" s="79">
        <v>101.24123045</v>
      </c>
      <c r="E8" s="44"/>
    </row>
    <row r="9" spans="1:5" s="33" customFormat="1" ht="26.25" customHeight="1">
      <c r="A9" s="256" t="s">
        <v>264</v>
      </c>
      <c r="B9" s="78">
        <v>100.00468812</v>
      </c>
      <c r="C9" s="78">
        <v>100.22838687</v>
      </c>
      <c r="D9" s="79">
        <v>101.00171822</v>
      </c>
      <c r="E9" s="44"/>
    </row>
    <row r="10" spans="1:5" s="33" customFormat="1" ht="26.25" customHeight="1">
      <c r="A10" s="256" t="s">
        <v>265</v>
      </c>
      <c r="B10" s="78">
        <v>99.52886915</v>
      </c>
      <c r="C10" s="78">
        <v>100.16368211</v>
      </c>
      <c r="D10" s="79">
        <v>103.30637067</v>
      </c>
      <c r="E10" s="44"/>
    </row>
    <row r="11" spans="1:5" s="33" customFormat="1" ht="26.25" customHeight="1">
      <c r="A11" s="256" t="s">
        <v>266</v>
      </c>
      <c r="B11" s="78">
        <v>100</v>
      </c>
      <c r="C11" s="78">
        <v>100.78994156</v>
      </c>
      <c r="D11" s="79">
        <v>101.17477447</v>
      </c>
      <c r="E11" s="44"/>
    </row>
    <row r="12" spans="1:5" s="33" customFormat="1" ht="26.25" customHeight="1">
      <c r="A12" s="256" t="s">
        <v>267</v>
      </c>
      <c r="B12" s="78">
        <v>100</v>
      </c>
      <c r="C12" s="78">
        <v>113.1836853</v>
      </c>
      <c r="D12" s="79">
        <v>115.96263367</v>
      </c>
      <c r="E12" s="44"/>
    </row>
    <row r="13" spans="1:5" s="33" customFormat="1" ht="26.25" customHeight="1">
      <c r="A13" s="256" t="s">
        <v>268</v>
      </c>
      <c r="B13" s="78">
        <v>99.69497537</v>
      </c>
      <c r="C13" s="78">
        <v>98.82040367</v>
      </c>
      <c r="D13" s="79">
        <v>100.07707966</v>
      </c>
      <c r="E13" s="44"/>
    </row>
    <row r="14" spans="1:5" s="33" customFormat="1" ht="26.25" customHeight="1">
      <c r="A14" s="235" t="s">
        <v>38</v>
      </c>
      <c r="B14" s="243">
        <v>99.88869338</v>
      </c>
      <c r="C14" s="243">
        <v>99.81113548</v>
      </c>
      <c r="D14" s="244">
        <v>100.76707831</v>
      </c>
      <c r="E14" s="44"/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zoomScalePageLayoutView="0" workbookViewId="0" topLeftCell="A4">
      <selection activeCell="P11" sqref="P11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6.00390625" style="36" customWidth="1"/>
    <col min="4" max="4" width="13.00390625" style="8" customWidth="1"/>
    <col min="5" max="5" width="10.8515625" style="37" customWidth="1"/>
    <col min="6" max="6" width="12.140625" style="37" customWidth="1"/>
    <col min="7" max="7" width="13.140625" style="37" customWidth="1"/>
    <col min="8" max="8" width="12.421875" style="8" customWidth="1"/>
    <col min="9" max="9" width="10.8515625" style="37" customWidth="1"/>
    <col min="10" max="10" width="10.8515625" style="8" customWidth="1"/>
    <col min="11" max="11" width="10.8515625" style="37" customWidth="1"/>
    <col min="12" max="12" width="10.8515625" style="8" customWidth="1"/>
    <col min="13" max="13" width="10.8515625" style="39" customWidth="1"/>
    <col min="14" max="14" width="13.421875" style="0" bestFit="1" customWidth="1"/>
    <col min="15" max="15" width="11.00390625" style="0" bestFit="1" customWidth="1"/>
  </cols>
  <sheetData>
    <row r="1" spans="1:13" ht="25.5">
      <c r="A1" s="370" t="s">
        <v>290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s="31" customFormat="1" ht="14.25">
      <c r="A2" s="30"/>
      <c r="B2" s="35"/>
      <c r="C2" s="35"/>
      <c r="D2" s="41"/>
      <c r="E2" s="34"/>
      <c r="F2" s="34"/>
      <c r="G2" s="34"/>
      <c r="H2" s="371"/>
      <c r="I2" s="371"/>
      <c r="J2" s="40"/>
      <c r="K2" s="38"/>
      <c r="L2" s="372" t="s">
        <v>239</v>
      </c>
      <c r="M2" s="372"/>
    </row>
    <row r="3" spans="1:13" s="28" customFormat="1" ht="39" customHeight="1">
      <c r="A3" s="27"/>
      <c r="B3" s="72" t="s">
        <v>11</v>
      </c>
      <c r="C3" s="72" t="s">
        <v>154</v>
      </c>
      <c r="D3" s="373" t="s">
        <v>12</v>
      </c>
      <c r="E3" s="374"/>
      <c r="F3" s="375" t="s">
        <v>155</v>
      </c>
      <c r="G3" s="374"/>
      <c r="H3" s="373" t="s">
        <v>13</v>
      </c>
      <c r="I3" s="375"/>
      <c r="J3" s="373" t="s">
        <v>87</v>
      </c>
      <c r="K3" s="375"/>
      <c r="L3" s="373" t="s">
        <v>88</v>
      </c>
      <c r="M3" s="375"/>
    </row>
    <row r="4" spans="1:13" s="28" customFormat="1" ht="39" customHeight="1">
      <c r="A4" s="29"/>
      <c r="B4" s="73" t="s">
        <v>161</v>
      </c>
      <c r="C4" s="73" t="s">
        <v>164</v>
      </c>
      <c r="D4" s="74" t="s">
        <v>160</v>
      </c>
      <c r="E4" s="73" t="s">
        <v>161</v>
      </c>
      <c r="F4" s="74" t="s">
        <v>160</v>
      </c>
      <c r="G4" s="75" t="s">
        <v>165</v>
      </c>
      <c r="H4" s="74" t="s">
        <v>160</v>
      </c>
      <c r="I4" s="73" t="s">
        <v>161</v>
      </c>
      <c r="J4" s="74" t="s">
        <v>160</v>
      </c>
      <c r="K4" s="73" t="s">
        <v>161</v>
      </c>
      <c r="L4" s="74" t="s">
        <v>152</v>
      </c>
      <c r="M4" s="73" t="s">
        <v>106</v>
      </c>
    </row>
    <row r="5" spans="1:17" s="32" customFormat="1" ht="30" customHeight="1">
      <c r="A5" s="236" t="s">
        <v>156</v>
      </c>
      <c r="B5" s="67">
        <f>ROUND('[1]Sheet1'!G4,1)</f>
        <v>4.9</v>
      </c>
      <c r="C5" s="67">
        <f>ROUND('[1]Sheet1'!H4,1)</f>
        <v>71.6</v>
      </c>
      <c r="D5" s="68">
        <f>'[10]Sheet1'!$B6/10000</f>
        <v>1290.5718</v>
      </c>
      <c r="E5" s="67">
        <f>ROUND('[10]Sheet1'!$F6,1)</f>
        <v>14.3</v>
      </c>
      <c r="F5" s="67">
        <f>'[10]Sheet1'!$C6/10000</f>
        <v>439.7832</v>
      </c>
      <c r="G5" s="67">
        <f>ROUND(F5/D5*100,1)</f>
        <v>34.1</v>
      </c>
      <c r="H5" s="68">
        <f>'[6]Sheet1'!B5/10000</f>
        <v>707.420339850048</v>
      </c>
      <c r="I5" s="67">
        <f>ROUND('[6]Sheet1'!C5,1)</f>
        <v>10.8</v>
      </c>
      <c r="J5" s="68">
        <f>'[4]Sheet1'!B3/10000</f>
        <v>192.7747</v>
      </c>
      <c r="K5" s="67">
        <f>ROUND('[4]Sheet1'!C3,1)</f>
        <v>0.1</v>
      </c>
      <c r="L5" s="68">
        <f>'[4]Sheet1'!D3/10000</f>
        <v>108.3798</v>
      </c>
      <c r="M5" s="288">
        <f>ROUND('[4]Sheet1'!E3,1)</f>
        <v>23.5</v>
      </c>
      <c r="N5" s="257"/>
      <c r="O5" s="257"/>
      <c r="P5" s="257"/>
      <c r="Q5" s="257"/>
    </row>
    <row r="6" spans="1:17" s="28" customFormat="1" ht="30" customHeight="1">
      <c r="A6" s="237" t="s">
        <v>14</v>
      </c>
      <c r="B6" s="69">
        <f>ROUND('[1]Sheet1'!G5,1)</f>
        <v>1.5</v>
      </c>
      <c r="C6" s="69" t="s">
        <v>287</v>
      </c>
      <c r="D6" s="70">
        <f>'[10]Sheet1'!$B7/10000</f>
        <v>86.1063</v>
      </c>
      <c r="E6" s="69">
        <f>ROUND('[10]Sheet1'!$F7,1)</f>
        <v>15</v>
      </c>
      <c r="F6" s="69">
        <f>'[10]Sheet1'!$C7/10000</f>
        <v>42.3909</v>
      </c>
      <c r="G6" s="69">
        <f aca="true" t="shared" si="0" ref="G6:G17">ROUND(F6/D6*100,1)</f>
        <v>49.2</v>
      </c>
      <c r="H6" s="70">
        <f>'[6]Sheet1'!B6/10000</f>
        <v>244.8420841891903</v>
      </c>
      <c r="I6" s="69">
        <f>ROUND('[6]Sheet1'!C6,1)</f>
        <v>10.7</v>
      </c>
      <c r="J6" s="70">
        <f>'[4]Sheet1'!B11/10000</f>
        <v>16.6742</v>
      </c>
      <c r="K6" s="69">
        <f>ROUND('[4]Sheet1'!C11,1)</f>
        <v>18.6</v>
      </c>
      <c r="L6" s="70">
        <f>'[4]Sheet1'!D11/10000</f>
        <v>7.9169</v>
      </c>
      <c r="M6" s="71">
        <f>ROUND('[4]Sheet1'!E11,1)</f>
        <v>12</v>
      </c>
      <c r="N6" s="257"/>
      <c r="O6" s="257"/>
      <c r="P6" s="257"/>
      <c r="Q6" s="257"/>
    </row>
    <row r="7" spans="1:17" s="28" customFormat="1" ht="30" customHeight="1">
      <c r="A7" s="237" t="s">
        <v>1</v>
      </c>
      <c r="B7" s="69">
        <f>ROUND('[1]Sheet1'!G6,1)</f>
        <v>4.1</v>
      </c>
      <c r="C7" s="69">
        <f>ROUND('[1]Sheet1'!H6,1)</f>
        <v>98.1</v>
      </c>
      <c r="D7" s="70">
        <f>'[10]Sheet1'!$B8/10000</f>
        <v>43.2424</v>
      </c>
      <c r="E7" s="69">
        <f>ROUND('[10]Sheet1'!$F8,1)</f>
        <v>14.5</v>
      </c>
      <c r="F7" s="69">
        <f>'[10]Sheet1'!$C8/10000</f>
        <v>21.5604</v>
      </c>
      <c r="G7" s="69">
        <f t="shared" si="0"/>
        <v>49.9</v>
      </c>
      <c r="H7" s="70">
        <f>'[6]Sheet1'!B7/10000</f>
        <v>14.22070601230927</v>
      </c>
      <c r="I7" s="69">
        <f>ROUND('[6]Sheet1'!C7,1)</f>
        <v>11.2</v>
      </c>
      <c r="J7" s="70">
        <f>'[4]Sheet1'!B12/10000</f>
        <v>7.4003</v>
      </c>
      <c r="K7" s="69">
        <f>ROUND('[4]Sheet1'!C12,1)</f>
        <v>0.6</v>
      </c>
      <c r="L7" s="70">
        <f>'[4]Sheet1'!D12/10000</f>
        <v>4.4034</v>
      </c>
      <c r="M7" s="71">
        <f>ROUND('[4]Sheet1'!E12,1)</f>
        <v>29.2</v>
      </c>
      <c r="N7" s="257"/>
      <c r="O7" s="257"/>
      <c r="P7" s="257"/>
      <c r="Q7" s="257"/>
    </row>
    <row r="8" spans="1:17" s="28" customFormat="1" ht="30" customHeight="1">
      <c r="A8" s="237" t="s">
        <v>2</v>
      </c>
      <c r="B8" s="69">
        <f>ROUND('[1]Sheet1'!G8,1)</f>
        <v>5.7</v>
      </c>
      <c r="C8" s="69">
        <f>ROUND('[1]Sheet1'!H8,1)</f>
        <v>60.9</v>
      </c>
      <c r="D8" s="70">
        <f>'[10]Sheet1'!$B9/10000</f>
        <v>57.9824</v>
      </c>
      <c r="E8" s="69">
        <f>ROUND('[10]Sheet1'!$F9,1)</f>
        <v>13.5</v>
      </c>
      <c r="F8" s="69">
        <f>'[10]Sheet1'!$C9/10000</f>
        <v>21.5874</v>
      </c>
      <c r="G8" s="69">
        <f t="shared" si="0"/>
        <v>37.2</v>
      </c>
      <c r="H8" s="70">
        <f>'[6]Sheet1'!B8/10000</f>
        <v>16.14512063561494</v>
      </c>
      <c r="I8" s="69">
        <f>ROUND('[6]Sheet1'!C8,1)</f>
        <v>11.1</v>
      </c>
      <c r="J8" s="70">
        <f>'[4]Sheet1'!B13/10000</f>
        <v>2.8175</v>
      </c>
      <c r="K8" s="69">
        <f>ROUND('[4]Sheet1'!C13,1)</f>
        <v>16.7</v>
      </c>
      <c r="L8" s="70">
        <f>'[4]Sheet1'!D13/10000</f>
        <v>1.9156</v>
      </c>
      <c r="M8" s="71">
        <f>ROUND('[4]Sheet1'!E13,1)</f>
        <v>15.3</v>
      </c>
      <c r="N8" s="257"/>
      <c r="O8" s="257"/>
      <c r="P8" s="257"/>
      <c r="Q8" s="257"/>
    </row>
    <row r="9" spans="1:17" s="28" customFormat="1" ht="30" customHeight="1">
      <c r="A9" s="237" t="s">
        <v>3</v>
      </c>
      <c r="B9" s="69">
        <f>ROUND('[1]Sheet1'!G9,1)</f>
        <v>6.6</v>
      </c>
      <c r="C9" s="69">
        <f>ROUND('[1]Sheet1'!H9,1)</f>
        <v>63.3</v>
      </c>
      <c r="D9" s="70">
        <f>'[10]Sheet1'!$B10/10000</f>
        <v>152.6034</v>
      </c>
      <c r="E9" s="69">
        <f>ROUND('[10]Sheet1'!$F10,1)</f>
        <v>14.2</v>
      </c>
      <c r="F9" s="69">
        <f>'[10]Sheet1'!$C10/10000</f>
        <v>35.042</v>
      </c>
      <c r="G9" s="69">
        <f t="shared" si="0"/>
        <v>23</v>
      </c>
      <c r="H9" s="70">
        <f>'[6]Sheet1'!B9/10000</f>
        <v>59.16855254913429</v>
      </c>
      <c r="I9" s="69">
        <f>ROUND('[6]Sheet1'!C9,1)</f>
        <v>11.3</v>
      </c>
      <c r="J9" s="70">
        <f>'[4]Sheet1'!B$20/10000</f>
        <v>6.9127</v>
      </c>
      <c r="K9" s="69">
        <f>ROUND('[4]Sheet1'!C$20,1)</f>
        <v>8.2</v>
      </c>
      <c r="L9" s="70">
        <f>'[4]Sheet1'!D$20/10000</f>
        <v>4.9045</v>
      </c>
      <c r="M9" s="71">
        <f>ROUND('[4]Sheet1'!E$20,1)</f>
        <v>6.4</v>
      </c>
      <c r="N9" s="257"/>
      <c r="O9" s="257"/>
      <c r="P9" s="257"/>
      <c r="Q9" s="257"/>
    </row>
    <row r="10" spans="1:17" s="28" customFormat="1" ht="30" customHeight="1">
      <c r="A10" s="237" t="s">
        <v>4</v>
      </c>
      <c r="B10" s="69">
        <f>ROUND('[1]Sheet1'!G10,1)</f>
        <v>6.7</v>
      </c>
      <c r="C10" s="69">
        <f>ROUND('[1]Sheet1'!H10,1)</f>
        <v>70.8</v>
      </c>
      <c r="D10" s="70">
        <f>'[10]Sheet1'!$B11/10000</f>
        <v>149.3152</v>
      </c>
      <c r="E10" s="69">
        <f>ROUND('[10]Sheet1'!$F11,1)</f>
        <v>14.2</v>
      </c>
      <c r="F10" s="69">
        <f>'[10]Sheet1'!$C11/10000</f>
        <v>57.0878</v>
      </c>
      <c r="G10" s="69">
        <f t="shared" si="0"/>
        <v>38.2</v>
      </c>
      <c r="H10" s="70">
        <f>'[6]Sheet1'!B10/10000</f>
        <v>59.36339919900857</v>
      </c>
      <c r="I10" s="69">
        <f>ROUND('[6]Sheet1'!C10,1)</f>
        <v>10.8</v>
      </c>
      <c r="J10" s="70">
        <f>'[4]Sheet1'!B$19/10000</f>
        <v>5.949</v>
      </c>
      <c r="K10" s="69">
        <f>ROUND('[4]Sheet1'!C$19,1)</f>
        <v>10.7</v>
      </c>
      <c r="L10" s="70">
        <f>'[4]Sheet1'!D$19/10000</f>
        <v>4.1981</v>
      </c>
      <c r="M10" s="71">
        <f>ROUND('[4]Sheet1'!E$19,1)</f>
        <v>12.8</v>
      </c>
      <c r="N10" s="257"/>
      <c r="O10" s="257"/>
      <c r="P10" s="257"/>
      <c r="Q10" s="257"/>
    </row>
    <row r="11" spans="1:15" s="28" customFormat="1" ht="30" customHeight="1">
      <c r="A11" s="237" t="s">
        <v>5</v>
      </c>
      <c r="B11" s="69">
        <f>ROUND('[1]Sheet1'!G11,1)</f>
        <v>5.1</v>
      </c>
      <c r="C11" s="69">
        <f>ROUND('[1]Sheet1'!H11,1)</f>
        <v>59.5</v>
      </c>
      <c r="D11" s="70">
        <f>'[10]Sheet1'!$B12/10000</f>
        <v>182.1861</v>
      </c>
      <c r="E11" s="69">
        <f>ROUND('[10]Sheet1'!$F12,1)</f>
        <v>6</v>
      </c>
      <c r="F11" s="69">
        <f>'[10]Sheet1'!$C12/10000</f>
        <v>50.4135</v>
      </c>
      <c r="G11" s="69">
        <f t="shared" si="0"/>
        <v>27.7</v>
      </c>
      <c r="H11" s="70">
        <f>'[6]Sheet1'!B11/10000</f>
        <v>59.5081918937943</v>
      </c>
      <c r="I11" s="69">
        <f>ROUND('[6]Sheet1'!C11,1)</f>
        <v>10.3</v>
      </c>
      <c r="J11" s="70">
        <f>'[4]Sheet1'!B$17/10000</f>
        <v>10.0808</v>
      </c>
      <c r="K11" s="69">
        <f>ROUND('[4]Sheet1'!C$17,1)</f>
        <v>21.9</v>
      </c>
      <c r="L11" s="70">
        <f>'[4]Sheet1'!D$17/10000</f>
        <v>6.9564</v>
      </c>
      <c r="M11" s="71">
        <f>ROUND('[4]Sheet1'!E$17,1)</f>
        <v>9.4</v>
      </c>
      <c r="N11" s="257"/>
      <c r="O11" s="32"/>
    </row>
    <row r="12" spans="1:15" s="28" customFormat="1" ht="30" customHeight="1">
      <c r="A12" s="237" t="s">
        <v>6</v>
      </c>
      <c r="B12" s="69">
        <f>ROUND('[1]Sheet1'!G12,1)</f>
        <v>7.6</v>
      </c>
      <c r="C12" s="69">
        <f>ROUND('[1]Sheet1'!H12,1)</f>
        <v>61.5</v>
      </c>
      <c r="D12" s="70">
        <f>'[10]Sheet1'!$B13/10000</f>
        <v>122.8396</v>
      </c>
      <c r="E12" s="69">
        <f>ROUND('[10]Sheet1'!$F13,1)</f>
        <v>14.6</v>
      </c>
      <c r="F12" s="69">
        <f>'[10]Sheet1'!$C13/10000</f>
        <v>79.1962</v>
      </c>
      <c r="G12" s="69">
        <f t="shared" si="0"/>
        <v>64.5</v>
      </c>
      <c r="H12" s="70">
        <f>'[6]Sheet1'!B12/10000</f>
        <v>59.87723757843847</v>
      </c>
      <c r="I12" s="69">
        <f>ROUND('[6]Sheet1'!C12,1)</f>
        <v>11.1</v>
      </c>
      <c r="J12" s="70">
        <f>'[4]Sheet1'!B$16/10000</f>
        <v>8.4514</v>
      </c>
      <c r="K12" s="69">
        <f>ROUND('[4]Sheet1'!C$16,1)</f>
        <v>16.5</v>
      </c>
      <c r="L12" s="70">
        <f>'[4]Sheet1'!D$16/10000</f>
        <v>4.982</v>
      </c>
      <c r="M12" s="71">
        <f>ROUND('[4]Sheet1'!E$16,1)</f>
        <v>3.9</v>
      </c>
      <c r="N12" s="257"/>
      <c r="O12" s="32"/>
    </row>
    <row r="13" spans="1:15" s="28" customFormat="1" ht="30" customHeight="1">
      <c r="A13" s="237" t="s">
        <v>68</v>
      </c>
      <c r="B13" s="69">
        <f>ROUND('[1]Sheet1'!G13,1)</f>
        <v>5</v>
      </c>
      <c r="C13" s="69">
        <f>ROUND('[1]Sheet1'!H13,1)</f>
        <v>60.5</v>
      </c>
      <c r="D13" s="70">
        <f>'[10]Sheet1'!$B14/10000</f>
        <v>172.1451</v>
      </c>
      <c r="E13" s="69">
        <f>ROUND('[10]Sheet1'!$F14,1)</f>
        <v>14.8</v>
      </c>
      <c r="F13" s="69">
        <f>'[10]Sheet1'!$C14/10000</f>
        <v>54.1189</v>
      </c>
      <c r="G13" s="69">
        <f t="shared" si="0"/>
        <v>31.4</v>
      </c>
      <c r="H13" s="70">
        <f>'[6]Sheet1'!B13/10000</f>
        <v>53.2801275553348</v>
      </c>
      <c r="I13" s="69">
        <f>ROUND('[6]Sheet1'!C13,1)</f>
        <v>10.5</v>
      </c>
      <c r="J13" s="70">
        <f>'[4]Sheet1'!B$15/10000</f>
        <v>13.5961</v>
      </c>
      <c r="K13" s="69">
        <f>ROUND('[4]Sheet1'!C$15,1)</f>
        <v>15.6</v>
      </c>
      <c r="L13" s="70">
        <f>'[4]Sheet1'!D$15/10000</f>
        <v>8.8121</v>
      </c>
      <c r="M13" s="71">
        <f>ROUND('[4]Sheet1'!E$15,1)</f>
        <v>-4.5</v>
      </c>
      <c r="N13" s="257"/>
      <c r="O13" s="32"/>
    </row>
    <row r="14" spans="1:15" s="28" customFormat="1" ht="30" customHeight="1">
      <c r="A14" s="237" t="s">
        <v>8</v>
      </c>
      <c r="B14" s="69">
        <f>ROUND('[1]Sheet1'!G14,1)</f>
        <v>6.9</v>
      </c>
      <c r="C14" s="69">
        <f>ROUND('[1]Sheet1'!H14,1)</f>
        <v>67.6</v>
      </c>
      <c r="D14" s="70">
        <f>'[10]Sheet1'!$B15/10000</f>
        <v>131.5263</v>
      </c>
      <c r="E14" s="69">
        <f>ROUND('[10]Sheet1'!$F15,1)</f>
        <v>14.4</v>
      </c>
      <c r="F14" s="69">
        <f>'[10]Sheet1'!$C15/10000</f>
        <v>36.5255</v>
      </c>
      <c r="G14" s="69">
        <f t="shared" si="0"/>
        <v>27.8</v>
      </c>
      <c r="H14" s="70">
        <f>'[6]Sheet1'!B14/10000</f>
        <v>42.10277748766756</v>
      </c>
      <c r="I14" s="69">
        <f>ROUND('[6]Sheet1'!C14,1)</f>
        <v>10.9</v>
      </c>
      <c r="J14" s="70">
        <f>'[4]Sheet1'!B$18/10000</f>
        <v>6.7007</v>
      </c>
      <c r="K14" s="69">
        <f>ROUND('[4]Sheet1'!C$18,1)</f>
        <v>17.5</v>
      </c>
      <c r="L14" s="70">
        <f>'[4]Sheet1'!D$18/10000</f>
        <v>4.542</v>
      </c>
      <c r="M14" s="71">
        <f>ROUND('[4]Sheet1'!E$18,1)</f>
        <v>25.4</v>
      </c>
      <c r="N14" s="257"/>
      <c r="O14" s="32"/>
    </row>
    <row r="15" spans="1:15" s="28" customFormat="1" ht="30" customHeight="1">
      <c r="A15" s="237" t="s">
        <v>9</v>
      </c>
      <c r="B15" s="69">
        <f>ROUND('[1]Sheet1'!G15,1)</f>
        <v>4.3</v>
      </c>
      <c r="C15" s="69">
        <f>ROUND('[1]Sheet1'!H15,1)</f>
        <v>100</v>
      </c>
      <c r="D15" s="70">
        <f>'[10]Sheet1'!$B16/10000</f>
        <v>77.1454</v>
      </c>
      <c r="E15" s="69">
        <f>ROUND('[10]Sheet1'!$F16,1)</f>
        <v>14.3</v>
      </c>
      <c r="F15" s="69">
        <f>'[10]Sheet1'!$C16/10000</f>
        <v>18.5023</v>
      </c>
      <c r="G15" s="69">
        <f t="shared" si="0"/>
        <v>24</v>
      </c>
      <c r="H15" s="70">
        <f>'[6]Sheet1'!B15/10000</f>
        <v>67.36301279725112</v>
      </c>
      <c r="I15" s="69">
        <f>ROUND('[6]Sheet1'!C15,1)</f>
        <v>10.4</v>
      </c>
      <c r="J15" s="70">
        <f>'[4]Sheet1'!B8/10000</f>
        <v>24.3912</v>
      </c>
      <c r="K15" s="69">
        <f>ROUND('[4]Sheet1'!C8,1)</f>
        <v>17</v>
      </c>
      <c r="L15" s="70">
        <f>'[4]Sheet1'!D8/10000</f>
        <v>11.7984</v>
      </c>
      <c r="M15" s="71">
        <f>ROUND('[4]Sheet1'!E8,1)</f>
        <v>44.4</v>
      </c>
      <c r="N15" s="257"/>
      <c r="O15" s="32"/>
    </row>
    <row r="16" spans="1:15" s="28" customFormat="1" ht="30" customHeight="1">
      <c r="A16" s="237" t="s">
        <v>218</v>
      </c>
      <c r="B16" s="69">
        <f>ROUND('[1]Sheet1'!G16,1)</f>
        <v>-25.7</v>
      </c>
      <c r="C16" s="69" t="s">
        <v>286</v>
      </c>
      <c r="D16" s="70">
        <f>'[10]Sheet1'!$B17/10000</f>
        <v>32.0372</v>
      </c>
      <c r="E16" s="69">
        <f>ROUND('[10]Sheet1'!$F17,1)</f>
        <v>14.1</v>
      </c>
      <c r="F16" s="69">
        <f>'[10]Sheet1'!$C17/10000</f>
        <v>7.0339</v>
      </c>
      <c r="G16" s="69">
        <f t="shared" si="0"/>
        <v>22</v>
      </c>
      <c r="H16" s="70">
        <f>'[6]Sheet1'!B16/10000</f>
        <v>12.261230393661988</v>
      </c>
      <c r="I16" s="69">
        <f>ROUND('[6]Sheet1'!C16,1)</f>
        <v>11</v>
      </c>
      <c r="J16" s="70">
        <f>'[4]Sheet1'!B9/10000</f>
        <v>4.2421</v>
      </c>
      <c r="K16" s="69">
        <f>ROUND('[4]Sheet1'!C9,1)</f>
        <v>19.8</v>
      </c>
      <c r="L16" s="70">
        <f>'[4]Sheet1'!D9/10000</f>
        <v>1.8901</v>
      </c>
      <c r="M16" s="71">
        <f>ROUND('[4]Sheet1'!E9,1)</f>
        <v>36.7</v>
      </c>
      <c r="N16" s="257"/>
      <c r="O16" s="32"/>
    </row>
    <row r="17" spans="1:15" s="28" customFormat="1" ht="30" customHeight="1">
      <c r="A17" s="237" t="s">
        <v>10</v>
      </c>
      <c r="B17" s="69">
        <f>ROUND('[1]Sheet1'!G17,1)</f>
        <v>5.5</v>
      </c>
      <c r="C17" s="69" t="s">
        <v>286</v>
      </c>
      <c r="D17" s="70">
        <f>'[10]Sheet1'!$B18/10000</f>
        <v>21.135</v>
      </c>
      <c r="E17" s="69">
        <f>ROUND('[10]Sheet1'!$F18,1)</f>
        <v>13.9</v>
      </c>
      <c r="F17" s="69">
        <f>'[10]Sheet1'!$C18/10000</f>
        <v>1.5326</v>
      </c>
      <c r="G17" s="69">
        <f t="shared" si="0"/>
        <v>7.3</v>
      </c>
      <c r="H17" s="70">
        <f>'[6]Sheet1'!B17/10000</f>
        <v>5.563563339865998</v>
      </c>
      <c r="I17" s="69">
        <f>ROUND('[6]Sheet1'!C17,1)</f>
        <v>10.6</v>
      </c>
      <c r="J17" s="70">
        <f>'[4]Sheet1'!B$7/10000</f>
        <v>1.2473</v>
      </c>
      <c r="K17" s="69">
        <f>ROUND('[4]Sheet1'!C$7,1)</f>
        <v>2.2</v>
      </c>
      <c r="L17" s="70">
        <f>'[4]Sheet1'!D$7/10000</f>
        <v>1.0464</v>
      </c>
      <c r="M17" s="71">
        <f>ROUND('[4]Sheet1'!E$7,1)</f>
        <v>24.1</v>
      </c>
      <c r="N17" s="257"/>
      <c r="O17" s="32"/>
    </row>
    <row r="18" spans="1:15" s="31" customFormat="1" ht="30" customHeight="1">
      <c r="A18" s="301" t="s">
        <v>285</v>
      </c>
      <c r="B18" s="302"/>
      <c r="C18" s="302"/>
      <c r="D18" s="303">
        <f>'[10]Sheet1'!$B19/10000</f>
        <v>62.3074</v>
      </c>
      <c r="E18" s="302">
        <f>ROUND('[10]Sheet1'!$F19,1)</f>
        <v>30.3</v>
      </c>
      <c r="F18" s="302">
        <f>'[10]Sheet1'!$C19/10000</f>
        <v>14.7918</v>
      </c>
      <c r="G18" s="302">
        <f>ROUND(F18/D18*100,1)</f>
        <v>23.7</v>
      </c>
      <c r="H18" s="303">
        <f>'[6]Sheet1'!B18/10000</f>
        <v>13.724339859530906</v>
      </c>
      <c r="I18" s="302">
        <f>ROUND('[6]Sheet1'!C18,1)</f>
        <v>10.9</v>
      </c>
      <c r="J18" s="303">
        <f>'[4]Sheet1'!B$10/10000</f>
        <v>5.3405</v>
      </c>
      <c r="K18" s="302">
        <f>ROUND('[4]Sheet1'!C$10,1)</f>
        <v>28.6</v>
      </c>
      <c r="L18" s="303">
        <f>'[4]Sheet1'!D$10/10000</f>
        <v>2.9859</v>
      </c>
      <c r="M18" s="302">
        <f>ROUND('[4]Sheet1'!E$10,1)</f>
        <v>42.1</v>
      </c>
      <c r="N18" s="257"/>
      <c r="O18" s="32"/>
    </row>
    <row r="19" spans="1:13" s="28" customFormat="1" ht="65.25" customHeight="1">
      <c r="A19" s="369" t="s">
        <v>319</v>
      </c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</row>
    <row r="20" spans="1:7" ht="14.25">
      <c r="A20" s="58" t="s">
        <v>90</v>
      </c>
      <c r="E20" s="8"/>
      <c r="F20" s="8"/>
      <c r="G20" s="8"/>
    </row>
    <row r="21" spans="5:7" ht="14.25">
      <c r="E21" s="8"/>
      <c r="F21" s="8"/>
      <c r="G21" s="8"/>
    </row>
    <row r="22" spans="5:7" ht="14.25">
      <c r="E22" s="8"/>
      <c r="F22" s="8"/>
      <c r="G22" s="8"/>
    </row>
    <row r="23" spans="5:7" ht="14.25">
      <c r="E23" s="8"/>
      <c r="F23" s="8"/>
      <c r="G23" s="8"/>
    </row>
    <row r="24" spans="5:7" ht="14.25">
      <c r="E24" s="8"/>
      <c r="F24" s="8"/>
      <c r="G24" s="8"/>
    </row>
    <row r="25" spans="5:7" ht="14.25">
      <c r="E25" s="8"/>
      <c r="F25" s="8"/>
      <c r="G25" s="8"/>
    </row>
    <row r="26" spans="5:7" ht="14.25">
      <c r="E26" s="8"/>
      <c r="F26" s="8"/>
      <c r="G26" s="8"/>
    </row>
    <row r="27" spans="5:7" ht="14.25">
      <c r="E27" s="8"/>
      <c r="F27" s="8"/>
      <c r="G27" s="8"/>
    </row>
    <row r="28" spans="5:7" ht="14.25">
      <c r="E28" s="8"/>
      <c r="F28" s="8"/>
      <c r="G28" s="8"/>
    </row>
    <row r="29" spans="5:7" ht="14.25">
      <c r="E29" s="8"/>
      <c r="F29" s="8"/>
      <c r="G29" s="8"/>
    </row>
    <row r="30" spans="5:7" ht="14.25">
      <c r="E30" s="8"/>
      <c r="F30" s="8"/>
      <c r="G30" s="8"/>
    </row>
    <row r="31" spans="5:7" ht="14.25">
      <c r="E31" s="8"/>
      <c r="F31" s="8"/>
      <c r="G31" s="8"/>
    </row>
    <row r="32" spans="5:7" ht="14.25">
      <c r="E32" s="8"/>
      <c r="F32" s="8"/>
      <c r="G32" s="8"/>
    </row>
    <row r="33" spans="5:7" ht="14.25">
      <c r="E33" s="8"/>
      <c r="F33" s="8"/>
      <c r="G33" s="8"/>
    </row>
    <row r="34" spans="5:7" ht="14.25">
      <c r="E34" s="8"/>
      <c r="F34" s="8"/>
      <c r="G34" s="8"/>
    </row>
    <row r="35" spans="5:7" ht="14.25">
      <c r="E35" s="8"/>
      <c r="F35" s="8"/>
      <c r="G35" s="8"/>
    </row>
    <row r="36" spans="5:7" ht="14.25">
      <c r="E36" s="8"/>
      <c r="F36" s="8"/>
      <c r="G36" s="8"/>
    </row>
    <row r="37" spans="5:7" ht="14.25">
      <c r="E37" s="8"/>
      <c r="F37" s="8"/>
      <c r="G37" s="8"/>
    </row>
    <row r="38" spans="5:7" ht="14.25">
      <c r="E38" s="8"/>
      <c r="F38" s="8"/>
      <c r="G38" s="8"/>
    </row>
    <row r="39" spans="5:7" ht="14.25">
      <c r="E39" s="8"/>
      <c r="F39" s="8"/>
      <c r="G39" s="8"/>
    </row>
    <row r="40" spans="5:7" ht="14.25">
      <c r="E40" s="8"/>
      <c r="F40" s="8"/>
      <c r="G40" s="8"/>
    </row>
    <row r="41" spans="5:7" ht="14.25">
      <c r="E41" s="8"/>
      <c r="F41" s="8"/>
      <c r="G41" s="8"/>
    </row>
    <row r="42" spans="5:7" ht="14.25">
      <c r="E42" s="8"/>
      <c r="F42" s="8"/>
      <c r="G42" s="8"/>
    </row>
    <row r="43" spans="5:7" ht="14.25">
      <c r="E43" s="8"/>
      <c r="F43" s="8"/>
      <c r="G43" s="8"/>
    </row>
    <row r="44" spans="5:7" ht="14.25">
      <c r="E44" s="8"/>
      <c r="F44" s="8"/>
      <c r="G44" s="8"/>
    </row>
    <row r="45" spans="5:7" ht="14.25">
      <c r="E45" s="8"/>
      <c r="F45" s="8"/>
      <c r="G45" s="8"/>
    </row>
  </sheetData>
  <sheetProtection/>
  <mergeCells count="9">
    <mergeCell ref="A19:M19"/>
    <mergeCell ref="A1:M1"/>
    <mergeCell ref="H2:I2"/>
    <mergeCell ref="L2:M2"/>
    <mergeCell ref="D3:E3"/>
    <mergeCell ref="H3:I3"/>
    <mergeCell ref="J3:K3"/>
    <mergeCell ref="L3:M3"/>
    <mergeCell ref="F3:G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L19" sqref="L19"/>
    </sheetView>
  </sheetViews>
  <sheetFormatPr defaultColWidth="11.8515625" defaultRowHeight="25.5" customHeight="1"/>
  <cols>
    <col min="1" max="1" width="11.8515625" style="55" customWidth="1"/>
    <col min="2" max="2" width="11.8515625" style="49" customWidth="1"/>
    <col min="3" max="3" width="14.28125" style="50" customWidth="1"/>
    <col min="4" max="4" width="11.8515625" style="50" customWidth="1"/>
    <col min="5" max="5" width="13.421875" style="50" customWidth="1"/>
    <col min="6" max="8" width="11.8515625" style="50" customWidth="1"/>
    <col min="9" max="9" width="12.8515625" style="49" customWidth="1"/>
    <col min="10" max="10" width="11.8515625" style="50" customWidth="1"/>
    <col min="11" max="16384" width="11.8515625" style="49" customWidth="1"/>
  </cols>
  <sheetData>
    <row r="1" spans="1:10" ht="25.5" customHeight="1">
      <c r="A1" s="376" t="s">
        <v>291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5.75" customHeight="1">
      <c r="A2" s="48"/>
      <c r="I2" s="379" t="s">
        <v>163</v>
      </c>
      <c r="J2" s="379"/>
    </row>
    <row r="3" spans="1:10" s="51" customFormat="1" ht="37.5" customHeight="1">
      <c r="A3" s="380"/>
      <c r="B3" s="83" t="s">
        <v>166</v>
      </c>
      <c r="C3" s="382" t="s">
        <v>12</v>
      </c>
      <c r="D3" s="383"/>
      <c r="E3" s="377" t="s">
        <v>89</v>
      </c>
      <c r="F3" s="378"/>
      <c r="G3" s="377" t="s">
        <v>69</v>
      </c>
      <c r="H3" s="378"/>
      <c r="I3" s="377" t="s">
        <v>88</v>
      </c>
      <c r="J3" s="378"/>
    </row>
    <row r="4" spans="1:10" s="52" customFormat="1" ht="25.5" customHeight="1">
      <c r="A4" s="381"/>
      <c r="B4" s="73" t="s">
        <v>161</v>
      </c>
      <c r="C4" s="74" t="s">
        <v>160</v>
      </c>
      <c r="D4" s="73" t="s">
        <v>161</v>
      </c>
      <c r="E4" s="74" t="s">
        <v>160</v>
      </c>
      <c r="F4" s="73" t="s">
        <v>161</v>
      </c>
      <c r="G4" s="74" t="s">
        <v>160</v>
      </c>
      <c r="H4" s="73" t="s">
        <v>161</v>
      </c>
      <c r="I4" s="84" t="s">
        <v>152</v>
      </c>
      <c r="J4" s="85" t="s">
        <v>106</v>
      </c>
    </row>
    <row r="5" spans="1:14" s="54" customFormat="1" ht="21.75" customHeight="1">
      <c r="A5" s="86" t="s">
        <v>223</v>
      </c>
      <c r="B5" s="89">
        <f>ROUND('[7]表七'!D4,1)</f>
        <v>6.9</v>
      </c>
      <c r="C5" s="90">
        <f>'[7]表七'!J4</f>
        <v>14749.59</v>
      </c>
      <c r="D5" s="91">
        <f>ROUND('[7]表七'!L4,1)</f>
        <v>12.6</v>
      </c>
      <c r="E5" s="92">
        <f>'[9]Sheet1'!$D4/10000</f>
        <v>8053.784729999999</v>
      </c>
      <c r="F5" s="91">
        <f>ROUND('[9]Sheet1'!$E4,1)</f>
        <v>10.8</v>
      </c>
      <c r="G5" s="92">
        <f>'[4]全省收入情况表'!$B$5/10000</f>
        <v>2764.1015971709007</v>
      </c>
      <c r="H5" s="286">
        <f>ROUND('[4]全省收入情况表'!$D$5,1)</f>
        <v>7.6</v>
      </c>
      <c r="I5" s="287">
        <f>'[4]全省收入情况表'!$F$5/10000</f>
        <v>1691.6787</v>
      </c>
      <c r="J5" s="93">
        <f>ROUND('[4]全省收入情况表'!$H$5,1)</f>
        <v>3.8</v>
      </c>
      <c r="K5" s="53"/>
      <c r="L5" s="258"/>
      <c r="M5" s="258"/>
      <c r="N5" s="258"/>
    </row>
    <row r="6" spans="1:14" s="52" customFormat="1" ht="21.75" customHeight="1">
      <c r="A6" s="81" t="s">
        <v>39</v>
      </c>
      <c r="B6" s="94">
        <f>ROUND('[7]表七'!D5,1)</f>
        <v>8.2</v>
      </c>
      <c r="C6" s="95">
        <f>'[7]表七'!J5</f>
        <v>4080.302</v>
      </c>
      <c r="D6" s="96">
        <f>ROUND('[7]表七'!L5,1)</f>
        <v>13.2</v>
      </c>
      <c r="E6" s="97">
        <f>'[9]Sheet1'!$D5/10000</f>
        <v>2515.5819823135585</v>
      </c>
      <c r="F6" s="96">
        <f>ROUND('[9]Sheet1'!$E5,1)</f>
        <v>10.5</v>
      </c>
      <c r="G6" s="97">
        <f>'[4]全省收入情况表'!$B8/10000</f>
        <v>862.3662</v>
      </c>
      <c r="H6" s="96">
        <f>ROUND('[4]全省收入情况表'!$D8,1)</f>
        <v>15.7</v>
      </c>
      <c r="I6" s="97">
        <f>'[4]全省收入情况表'!$F8/10000</f>
        <v>474.9329</v>
      </c>
      <c r="J6" s="98">
        <f>ROUND('[4]全省收入情况表'!$H8,1)</f>
        <v>6.7</v>
      </c>
      <c r="K6" s="53"/>
      <c r="L6" s="258"/>
      <c r="M6" s="258"/>
      <c r="N6" s="258"/>
    </row>
    <row r="7" spans="1:14" s="52" customFormat="1" ht="21.75" customHeight="1">
      <c r="A7" s="81" t="s">
        <v>40</v>
      </c>
      <c r="B7" s="94">
        <f>ROUND('[7]表七'!D6,1)</f>
        <v>6.8</v>
      </c>
      <c r="C7" s="95">
        <f>'[7]表七'!J6</f>
        <v>1188.62</v>
      </c>
      <c r="D7" s="96">
        <f>ROUND('[7]表七'!L6,1)</f>
        <v>13.6</v>
      </c>
      <c r="E7" s="97">
        <f>'[9]Sheet1'!$D6/10000</f>
        <v>526.1115280608437</v>
      </c>
      <c r="F7" s="96">
        <f>ROUND('[9]Sheet1'!$E6,1)</f>
        <v>10.9</v>
      </c>
      <c r="G7" s="97">
        <f>'[4]全省收入情况表'!$B9/10000</f>
        <v>194.1068</v>
      </c>
      <c r="H7" s="96">
        <f>ROUND('[4]全省收入情况表'!$D9,1)</f>
        <v>7.4</v>
      </c>
      <c r="I7" s="97">
        <f>'[4]全省收入情况表'!$F9/10000</f>
        <v>128.5864</v>
      </c>
      <c r="J7" s="98">
        <f>ROUND('[4]全省收入情况表'!$H9,1)</f>
        <v>3.5</v>
      </c>
      <c r="K7" s="53"/>
      <c r="L7" s="258"/>
      <c r="M7" s="258"/>
      <c r="N7" s="258"/>
    </row>
    <row r="8" spans="1:14" s="52" customFormat="1" ht="21.75" customHeight="1">
      <c r="A8" s="81" t="s">
        <v>41</v>
      </c>
      <c r="B8" s="94">
        <f>ROUND('[7]表七'!D7,1)</f>
        <v>6.9</v>
      </c>
      <c r="C8" s="95">
        <f>'[7]表七'!J7</f>
        <v>935.7846</v>
      </c>
      <c r="D8" s="96">
        <f>ROUND('[7]表七'!L7,1)</f>
        <v>13.3</v>
      </c>
      <c r="E8" s="97">
        <f>'[9]Sheet1'!$D7/10000</f>
        <v>371.6529613977428</v>
      </c>
      <c r="F8" s="96">
        <f>ROUND('[9]Sheet1'!$E7,1)</f>
        <v>11.1</v>
      </c>
      <c r="G8" s="97">
        <f>'[4]全省收入情况表'!$B10/10000</f>
        <v>120.1262</v>
      </c>
      <c r="H8" s="96">
        <f>ROUND('[4]全省收入情况表'!$D10,1)</f>
        <v>15.5</v>
      </c>
      <c r="I8" s="97">
        <f>'[4]全省收入情况表'!$F10/10000</f>
        <v>76.7746</v>
      </c>
      <c r="J8" s="98">
        <f>ROUND('[4]全省收入情况表'!$H10,1)</f>
        <v>8.9</v>
      </c>
      <c r="K8" s="53"/>
      <c r="L8" s="258"/>
      <c r="M8" s="258"/>
      <c r="N8" s="258"/>
    </row>
    <row r="9" spans="1:14" s="52" customFormat="1" ht="21.75" customHeight="1">
      <c r="A9" s="81" t="s">
        <v>42</v>
      </c>
      <c r="B9" s="94">
        <f>ROUND('[7]表七'!D8,1)</f>
        <v>5.9</v>
      </c>
      <c r="C9" s="95">
        <f>'[7]表七'!J8</f>
        <v>1234.55</v>
      </c>
      <c r="D9" s="96">
        <f>ROUND('[7]表七'!L8,1)</f>
        <v>14.1</v>
      </c>
      <c r="E9" s="97">
        <f>'[9]Sheet1'!$D8/10000</f>
        <v>673.1428305243047</v>
      </c>
      <c r="F9" s="96">
        <f>ROUND('[9]Sheet1'!$E8,1)</f>
        <v>11</v>
      </c>
      <c r="G9" s="97">
        <f>'[4]全省收入情况表'!$B11/10000</f>
        <v>164.0253</v>
      </c>
      <c r="H9" s="96">
        <f>ROUND('[4]全省收入情况表'!$D11,1)</f>
        <v>3.7</v>
      </c>
      <c r="I9" s="97">
        <f>'[4]全省收入情况表'!$F11/10000</f>
        <v>110.5391</v>
      </c>
      <c r="J9" s="98">
        <f>ROUND('[4]全省收入情况表'!$H11,1)</f>
        <v>-5.9</v>
      </c>
      <c r="K9" s="53"/>
      <c r="L9" s="258"/>
      <c r="M9" s="258"/>
      <c r="N9" s="258"/>
    </row>
    <row r="10" spans="1:14" s="52" customFormat="1" ht="21.75" customHeight="1">
      <c r="A10" s="81" t="s">
        <v>43</v>
      </c>
      <c r="B10" s="94">
        <f>ROUND('[7]表七'!D9,1)</f>
        <v>6.2</v>
      </c>
      <c r="C10" s="95">
        <f>'[7]表七'!J9</f>
        <v>856.6416</v>
      </c>
      <c r="D10" s="96">
        <f>ROUND('[7]表七'!L9,1)</f>
        <v>11.6</v>
      </c>
      <c r="E10" s="97">
        <f>'[9]Sheet1'!$D9/10000</f>
        <v>487.16167473269513</v>
      </c>
      <c r="F10" s="96">
        <f>ROUND('[9]Sheet1'!$E9,1)</f>
        <v>11.3</v>
      </c>
      <c r="G10" s="97">
        <f>'[4]全省收入情况表'!$B12/10000</f>
        <v>86.4858</v>
      </c>
      <c r="H10" s="96">
        <f>ROUND('[4]全省收入情况表'!$D12,1)</f>
        <v>-1</v>
      </c>
      <c r="I10" s="97">
        <f>'[4]全省收入情况表'!$F12/10000</f>
        <v>54.3748</v>
      </c>
      <c r="J10" s="98">
        <f>ROUND('[4]全省收入情况表'!$H12,1)</f>
        <v>-12.5</v>
      </c>
      <c r="K10" s="53"/>
      <c r="L10" s="258"/>
      <c r="M10" s="258"/>
      <c r="N10" s="258"/>
    </row>
    <row r="11" spans="1:14" s="54" customFormat="1" ht="21.75" customHeight="1">
      <c r="A11" s="87" t="s">
        <v>0</v>
      </c>
      <c r="B11" s="99">
        <f>ROUND('[7]表七'!D10,1)</f>
        <v>4.9</v>
      </c>
      <c r="C11" s="90">
        <f>'[7]表七'!J10</f>
        <v>1290.572</v>
      </c>
      <c r="D11" s="91">
        <f>ROUND('[7]表七'!L10,1)</f>
        <v>14.3</v>
      </c>
      <c r="E11" s="92">
        <f>'[9]Sheet1'!$D10/10000</f>
        <v>707.4203398500483</v>
      </c>
      <c r="F11" s="91">
        <f>ROUND('[9]Sheet1'!$E10,1)</f>
        <v>10.8</v>
      </c>
      <c r="G11" s="92">
        <f>'[4]全省收入情况表'!$B13/10000</f>
        <v>192.7747</v>
      </c>
      <c r="H11" s="91">
        <f>ROUND('[4]全省收入情况表'!$D13,1)</f>
        <v>0.1</v>
      </c>
      <c r="I11" s="92">
        <f>'[4]全省收入情况表'!$F13/10000</f>
        <v>108.3798</v>
      </c>
      <c r="J11" s="307">
        <f>ROUND('[4]全省收入情况表'!$H13,1)</f>
        <v>23.5</v>
      </c>
      <c r="K11" s="53"/>
      <c r="L11" s="258"/>
      <c r="M11" s="258"/>
      <c r="N11" s="258"/>
    </row>
    <row r="12" spans="1:14" s="52" customFormat="1" ht="21.75" customHeight="1">
      <c r="A12" s="81" t="s">
        <v>44</v>
      </c>
      <c r="B12" s="94">
        <f>ROUND('[7]表七'!D11,1)</f>
        <v>6.6</v>
      </c>
      <c r="C12" s="95">
        <f>'[7]表七'!J11</f>
        <v>949.8854</v>
      </c>
      <c r="D12" s="96">
        <f>ROUND('[7]表七'!L11,1)</f>
        <v>13.7</v>
      </c>
      <c r="E12" s="97">
        <f>'[9]Sheet1'!$D11/10000</f>
        <v>585.993950760884</v>
      </c>
      <c r="F12" s="96">
        <f>ROUND('[9]Sheet1'!$E11,1)</f>
        <v>11</v>
      </c>
      <c r="G12" s="97">
        <f>'[4]全省收入情况表'!$B14/10000</f>
        <v>153.3277</v>
      </c>
      <c r="H12" s="96">
        <f>ROUND('[4]全省收入情况表'!$D14,1)</f>
        <v>10.4</v>
      </c>
      <c r="I12" s="97">
        <f>'[4]全省收入情况表'!$F14/10000</f>
        <v>102.4936</v>
      </c>
      <c r="J12" s="98">
        <f>ROUND('[4]全省收入情况表'!$H14,1)</f>
        <v>7.3</v>
      </c>
      <c r="K12" s="53"/>
      <c r="L12" s="258"/>
      <c r="M12" s="258"/>
      <c r="N12" s="258"/>
    </row>
    <row r="13" spans="1:14" s="52" customFormat="1" ht="21.75" customHeight="1">
      <c r="A13" s="81" t="s">
        <v>45</v>
      </c>
      <c r="B13" s="94">
        <f>ROUND('[7]表七'!D12,1)</f>
        <v>6</v>
      </c>
      <c r="C13" s="95">
        <f>'[7]表七'!J12</f>
        <v>147.6981</v>
      </c>
      <c r="D13" s="96">
        <f>ROUND('[7]表七'!L12,1)</f>
        <v>14.6</v>
      </c>
      <c r="E13" s="97">
        <f>'[9]Sheet1'!$D12/10000</f>
        <v>110.6954094612609</v>
      </c>
      <c r="F13" s="96">
        <f>ROUND('[9]Sheet1'!$E12,1)</f>
        <v>11</v>
      </c>
      <c r="G13" s="97">
        <f>'[4]全省收入情况表'!$B15/10000</f>
        <v>34.5365</v>
      </c>
      <c r="H13" s="96">
        <f>ROUND('[4]全省收入情况表'!$D15,1)</f>
        <v>31.4</v>
      </c>
      <c r="I13" s="97">
        <f>'[4]全省收入情况表'!$F15/10000</f>
        <v>21.7688</v>
      </c>
      <c r="J13" s="98">
        <f>ROUND('[4]全省收入情况表'!$H15,1)</f>
        <v>24.7</v>
      </c>
      <c r="K13" s="53"/>
      <c r="L13" s="258"/>
      <c r="M13" s="258"/>
      <c r="N13" s="258"/>
    </row>
    <row r="14" spans="1:14" s="52" customFormat="1" ht="21.75" customHeight="1">
      <c r="A14" s="81" t="s">
        <v>46</v>
      </c>
      <c r="B14" s="94">
        <f>ROUND('[7]表七'!D13,1)</f>
        <v>7.3</v>
      </c>
      <c r="C14" s="95">
        <f>'[7]表七'!J13</f>
        <v>654.6361</v>
      </c>
      <c r="D14" s="96">
        <f>ROUND('[7]表七'!L13,1)</f>
        <v>13.4</v>
      </c>
      <c r="E14" s="97">
        <f>'[9]Sheet1'!$D13/10000</f>
        <v>396.7327146126514</v>
      </c>
      <c r="F14" s="96">
        <f>ROUND('[9]Sheet1'!$E13,1)</f>
        <v>10.9</v>
      </c>
      <c r="G14" s="97">
        <f>'[4]全省收入情况表'!$B16/10000</f>
        <v>71.0313</v>
      </c>
      <c r="H14" s="96">
        <f>ROUND('[4]全省收入情况表'!$D16,1)</f>
        <v>10.8</v>
      </c>
      <c r="I14" s="97">
        <f>'[4]全省收入情况表'!$F16/10000</f>
        <v>43.4493</v>
      </c>
      <c r="J14" s="98">
        <f>ROUND('[4]全省收入情况表'!$H16,1)</f>
        <v>5.1</v>
      </c>
      <c r="K14" s="53"/>
      <c r="L14" s="258"/>
      <c r="M14" s="258"/>
      <c r="N14" s="258"/>
    </row>
    <row r="15" spans="1:14" s="52" customFormat="1" ht="21.75" customHeight="1">
      <c r="A15" s="81" t="s">
        <v>47</v>
      </c>
      <c r="B15" s="94">
        <f>ROUND('[7]表七'!D14,1)</f>
        <v>6.4</v>
      </c>
      <c r="C15" s="95">
        <f>'[7]表七'!J14</f>
        <v>1298.443</v>
      </c>
      <c r="D15" s="96">
        <f>ROUND('[7]表七'!L14,1)</f>
        <v>8.2</v>
      </c>
      <c r="E15" s="97">
        <f>'[9]Sheet1'!$D14/10000</f>
        <v>548.4153874609059</v>
      </c>
      <c r="F15" s="96">
        <f>ROUND('[9]Sheet1'!$E14,1)</f>
        <v>10.2</v>
      </c>
      <c r="G15" s="97">
        <f>'[4]全省收入情况表'!$B$18/10000</f>
        <v>127.9036</v>
      </c>
      <c r="H15" s="96">
        <f>ROUND('[4]全省收入情况表'!$D$18,1)</f>
        <v>-21.9</v>
      </c>
      <c r="I15" s="97">
        <f>'[4]全省收入情况表'!$F$18/10000</f>
        <v>87.1806</v>
      </c>
      <c r="J15" s="98">
        <f>ROUND('[4]全省收入情况表'!$H$18,1)</f>
        <v>-32.3</v>
      </c>
      <c r="K15" s="53"/>
      <c r="L15" s="258"/>
      <c r="M15" s="258"/>
      <c r="N15" s="258"/>
    </row>
    <row r="16" spans="1:14" s="52" customFormat="1" ht="21.75" customHeight="1">
      <c r="A16" s="81" t="s">
        <v>48</v>
      </c>
      <c r="B16" s="94">
        <f>ROUND('[7]表七'!D15,1)</f>
        <v>7.1</v>
      </c>
      <c r="C16" s="95">
        <f>'[7]表七'!J15</f>
        <v>695.9749</v>
      </c>
      <c r="D16" s="96">
        <f>ROUND('[7]表七'!L15,1)</f>
        <v>12.9</v>
      </c>
      <c r="E16" s="97">
        <f>'[9]Sheet1'!$D15/10000</f>
        <v>374.446761576302</v>
      </c>
      <c r="F16" s="96">
        <f>ROUND('[9]Sheet1'!$E15,1)</f>
        <v>11.2</v>
      </c>
      <c r="G16" s="97">
        <f>'[4]全省收入情况表'!$B$17/10000</f>
        <v>105.5742</v>
      </c>
      <c r="H16" s="96">
        <f>ROUND('[4]全省收入情况表'!$D$17,1)</f>
        <v>16.9</v>
      </c>
      <c r="I16" s="97">
        <f>'[4]全省收入情况表'!$F$17/10000</f>
        <v>70.5544</v>
      </c>
      <c r="J16" s="98">
        <f>ROUND('[4]全省收入情况表'!$H$17,1)</f>
        <v>11.9</v>
      </c>
      <c r="K16" s="53"/>
      <c r="L16" s="258"/>
      <c r="M16" s="258"/>
      <c r="N16" s="258"/>
    </row>
    <row r="17" spans="1:14" s="52" customFormat="1" ht="21.75" customHeight="1">
      <c r="A17" s="81" t="s">
        <v>49</v>
      </c>
      <c r="B17" s="94">
        <f>ROUND('[7]表七'!D16,1)</f>
        <v>6.1</v>
      </c>
      <c r="C17" s="95">
        <f>'[7]表七'!J16</f>
        <v>640.838</v>
      </c>
      <c r="D17" s="96">
        <f>ROUND('[7]表七'!L16,1)</f>
        <v>14.4</v>
      </c>
      <c r="E17" s="97">
        <f>'[9]Sheet1'!$D16/10000</f>
        <v>322.3536180201196</v>
      </c>
      <c r="F17" s="96">
        <f>ROUND('[9]Sheet1'!$E16,1)</f>
        <v>10.8</v>
      </c>
      <c r="G17" s="97">
        <f>'[4]全省收入情况表'!$B$20/10000</f>
        <v>82.9819</v>
      </c>
      <c r="H17" s="96">
        <f>ROUND('[4]全省收入情况表'!$D$20,1)</f>
        <v>8.8</v>
      </c>
      <c r="I17" s="97">
        <f>'[4]全省收入情况表'!$F$20/10000</f>
        <v>50.6899</v>
      </c>
      <c r="J17" s="98">
        <f>ROUND('[4]全省收入情况表'!$H$20,1)</f>
        <v>0.9</v>
      </c>
      <c r="K17" s="53"/>
      <c r="L17" s="258"/>
      <c r="M17" s="258"/>
      <c r="N17" s="258"/>
    </row>
    <row r="18" spans="1:14" s="52" customFormat="1" ht="21.75" customHeight="1">
      <c r="A18" s="81" t="s">
        <v>50</v>
      </c>
      <c r="B18" s="94">
        <f>ROUND('[7]表七'!D17,1)</f>
        <v>9.5</v>
      </c>
      <c r="C18" s="95">
        <f>'[7]表七'!J17</f>
        <v>534.5001</v>
      </c>
      <c r="D18" s="96">
        <f>ROUND('[7]表七'!L17,1)</f>
        <v>13.5</v>
      </c>
      <c r="E18" s="97">
        <f>'[9]Sheet1'!$D17/10000</f>
        <v>287.43130362231386</v>
      </c>
      <c r="F18" s="96">
        <f>ROUND('[9]Sheet1'!$E17,1)</f>
        <v>10.9</v>
      </c>
      <c r="G18" s="97">
        <f>'[4]全省收入情况表'!$B$19/10000</f>
        <v>65.1553</v>
      </c>
      <c r="H18" s="96">
        <f>ROUND('[4]全省收入情况表'!$D$19,1)</f>
        <v>11.8</v>
      </c>
      <c r="I18" s="97">
        <f>'[4]全省收入情况表'!$F$19/10000</f>
        <v>40.2749</v>
      </c>
      <c r="J18" s="98">
        <f>ROUND('[4]全省收入情况表'!$H$19,1)</f>
        <v>5.4</v>
      </c>
      <c r="K18" s="53"/>
      <c r="L18" s="258"/>
      <c r="M18" s="258"/>
      <c r="N18" s="258"/>
    </row>
    <row r="19" spans="1:14" ht="21.75" customHeight="1">
      <c r="A19" s="88" t="s">
        <v>51</v>
      </c>
      <c r="B19" s="297">
        <f>ROUND('[7]表七'!D18,1)</f>
        <v>6.3</v>
      </c>
      <c r="C19" s="298">
        <f>'[7]表七'!J18</f>
        <v>192.744</v>
      </c>
      <c r="D19" s="299">
        <f>ROUND('[7]表七'!L18,1)</f>
        <v>12.7</v>
      </c>
      <c r="E19" s="194">
        <f>'[9]Sheet1'!$D18/10000</f>
        <v>146.6442676063664</v>
      </c>
      <c r="F19" s="299">
        <f>ROUND('[9]Sheet1'!$E18,1)</f>
        <v>11.3</v>
      </c>
      <c r="G19" s="101">
        <f>'[4]全省收入情况表'!$B$21/10000</f>
        <v>59.9278</v>
      </c>
      <c r="H19" s="100">
        <f>ROUND('[4]全省收入情况表'!$D$21,1)</f>
        <v>26.7</v>
      </c>
      <c r="I19" s="101">
        <f>'[4]全省收入情况表'!$F$21/10000</f>
        <v>31.7254</v>
      </c>
      <c r="J19" s="285">
        <f>ROUND('[4]全省收入情况表'!$H$21,1)</f>
        <v>16.4</v>
      </c>
      <c r="K19" s="53"/>
      <c r="L19" s="258"/>
      <c r="M19" s="258"/>
      <c r="N19" s="258"/>
    </row>
    <row r="20" ht="25.5" customHeight="1">
      <c r="I20" s="50"/>
    </row>
    <row r="21" ht="25.5" customHeight="1">
      <c r="I21" s="50"/>
    </row>
    <row r="22" ht="25.5" customHeight="1">
      <c r="I22" s="50"/>
    </row>
    <row r="23" ht="25.5" customHeight="1">
      <c r="I23" s="50"/>
    </row>
    <row r="24" ht="25.5" customHeight="1">
      <c r="I24" s="50"/>
    </row>
    <row r="25" ht="25.5" customHeight="1">
      <c r="I25" s="50"/>
    </row>
    <row r="26" ht="25.5" customHeight="1">
      <c r="I26" s="50"/>
    </row>
    <row r="27" ht="25.5" customHeight="1">
      <c r="I27" s="50"/>
    </row>
    <row r="28" ht="25.5" customHeight="1">
      <c r="I28" s="50"/>
    </row>
    <row r="29" ht="25.5" customHeight="1">
      <c r="I29" s="50"/>
    </row>
    <row r="30" ht="25.5" customHeight="1">
      <c r="I30" s="50"/>
    </row>
    <row r="31" ht="25.5" customHeight="1">
      <c r="I31" s="50"/>
    </row>
    <row r="32" ht="25.5" customHeight="1">
      <c r="I32" s="50"/>
    </row>
    <row r="33" ht="25.5" customHeight="1">
      <c r="I33" s="50"/>
    </row>
    <row r="34" ht="25.5" customHeight="1">
      <c r="I34" s="50"/>
    </row>
  </sheetData>
  <sheetProtection/>
  <mergeCells count="7">
    <mergeCell ref="A1:J1"/>
    <mergeCell ref="G3:H3"/>
    <mergeCell ref="E3:F3"/>
    <mergeCell ref="I2:J2"/>
    <mergeCell ref="A3:A4"/>
    <mergeCell ref="C3:D3"/>
    <mergeCell ref="I3:J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zoomScalePageLayoutView="0" workbookViewId="0" topLeftCell="A1">
      <selection activeCell="B5" sqref="B5:I17"/>
    </sheetView>
  </sheetViews>
  <sheetFormatPr defaultColWidth="9.7109375" defaultRowHeight="14.25"/>
  <cols>
    <col min="1" max="2" width="14.28125" style="308" customWidth="1"/>
    <col min="3" max="5" width="12.140625" style="308" customWidth="1"/>
    <col min="6" max="6" width="12.57421875" style="308" customWidth="1"/>
    <col min="7" max="7" width="12.140625" style="308" customWidth="1"/>
    <col min="8" max="8" width="12.57421875" style="308" customWidth="1"/>
    <col min="9" max="9" width="12.140625" style="308" customWidth="1"/>
    <col min="10" max="12" width="9.7109375" style="308" customWidth="1"/>
    <col min="13" max="16384" width="9.7109375" style="308" customWidth="1"/>
  </cols>
  <sheetData>
    <row r="1" spans="1:9" ht="25.5">
      <c r="A1" s="384" t="s">
        <v>311</v>
      </c>
      <c r="B1" s="384"/>
      <c r="C1" s="384"/>
      <c r="D1" s="384"/>
      <c r="E1" s="384"/>
      <c r="F1" s="384"/>
      <c r="G1" s="384"/>
      <c r="H1" s="384"/>
      <c r="I1" s="384"/>
    </row>
    <row r="2" spans="1:11" ht="14.25">
      <c r="A2" s="309"/>
      <c r="B2" s="309"/>
      <c r="C2" s="309"/>
      <c r="D2" s="309"/>
      <c r="E2" s="309"/>
      <c r="F2" s="310"/>
      <c r="G2" s="310"/>
      <c r="H2" s="385" t="s">
        <v>292</v>
      </c>
      <c r="I2" s="385"/>
      <c r="J2" s="311"/>
      <c r="K2" s="311"/>
    </row>
    <row r="3" spans="1:11" ht="45.75" customHeight="1">
      <c r="A3" s="386"/>
      <c r="B3" s="388" t="s">
        <v>293</v>
      </c>
      <c r="C3" s="389"/>
      <c r="D3" s="388" t="s">
        <v>294</v>
      </c>
      <c r="E3" s="389"/>
      <c r="F3" s="388" t="s">
        <v>295</v>
      </c>
      <c r="G3" s="389"/>
      <c r="H3" s="388" t="s">
        <v>296</v>
      </c>
      <c r="I3" s="390"/>
      <c r="J3" s="311"/>
      <c r="K3" s="311"/>
    </row>
    <row r="4" spans="1:11" ht="29.25" customHeight="1">
      <c r="A4" s="387"/>
      <c r="B4" s="314" t="s">
        <v>297</v>
      </c>
      <c r="C4" s="315" t="s">
        <v>298</v>
      </c>
      <c r="D4" s="314" t="s">
        <v>299</v>
      </c>
      <c r="E4" s="315" t="s">
        <v>300</v>
      </c>
      <c r="F4" s="314" t="s">
        <v>299</v>
      </c>
      <c r="G4" s="315" t="s">
        <v>300</v>
      </c>
      <c r="H4" s="314" t="s">
        <v>299</v>
      </c>
      <c r="I4" s="315" t="s">
        <v>300</v>
      </c>
      <c r="J4" s="311"/>
      <c r="K4" s="311"/>
    </row>
    <row r="5" spans="1:11" ht="25.5" customHeight="1">
      <c r="A5" s="312" t="s">
        <v>53</v>
      </c>
      <c r="B5" s="108">
        <v>835.8</v>
      </c>
      <c r="C5" s="109">
        <v>9.1</v>
      </c>
      <c r="D5" s="108">
        <v>98.75</v>
      </c>
      <c r="E5" s="110">
        <v>3.2</v>
      </c>
      <c r="F5" s="108">
        <v>428.97</v>
      </c>
      <c r="G5" s="77">
        <v>9.2</v>
      </c>
      <c r="H5" s="108">
        <v>308.08</v>
      </c>
      <c r="I5" s="109">
        <v>11</v>
      </c>
      <c r="J5" s="311"/>
      <c r="K5" s="311"/>
    </row>
    <row r="6" spans="1:11" ht="25.5" customHeight="1">
      <c r="A6" s="316" t="s">
        <v>301</v>
      </c>
      <c r="B6" s="112">
        <v>764.99</v>
      </c>
      <c r="C6" s="113">
        <v>10</v>
      </c>
      <c r="D6" s="112">
        <v>64.17</v>
      </c>
      <c r="E6" s="113">
        <v>3.5</v>
      </c>
      <c r="F6" s="112">
        <v>463.23</v>
      </c>
      <c r="G6" s="114">
        <v>10.1</v>
      </c>
      <c r="H6" s="112">
        <v>237.59</v>
      </c>
      <c r="I6" s="113">
        <v>11.5</v>
      </c>
      <c r="J6" s="311"/>
      <c r="K6" s="311"/>
    </row>
    <row r="7" spans="1:11" ht="25.5" customHeight="1">
      <c r="A7" s="317" t="s">
        <v>54</v>
      </c>
      <c r="B7" s="112">
        <v>407.27</v>
      </c>
      <c r="C7" s="113">
        <v>8.3</v>
      </c>
      <c r="D7" s="112">
        <v>30.94</v>
      </c>
      <c r="E7" s="113">
        <v>3.7</v>
      </c>
      <c r="F7" s="112">
        <v>236.76</v>
      </c>
      <c r="G7" s="114">
        <v>7.54</v>
      </c>
      <c r="H7" s="112">
        <v>139.57</v>
      </c>
      <c r="I7" s="113">
        <v>11.2</v>
      </c>
      <c r="J7" s="311"/>
      <c r="K7" s="311"/>
    </row>
    <row r="8" spans="1:11" ht="25.5" customHeight="1">
      <c r="A8" s="316" t="s">
        <v>55</v>
      </c>
      <c r="B8" s="112">
        <v>1783.32</v>
      </c>
      <c r="C8" s="113">
        <v>7.6</v>
      </c>
      <c r="D8" s="112">
        <v>96.22</v>
      </c>
      <c r="E8" s="113">
        <v>3.5</v>
      </c>
      <c r="F8" s="112">
        <v>1042.56</v>
      </c>
      <c r="G8" s="114">
        <v>7.9</v>
      </c>
      <c r="H8" s="112">
        <v>644.54</v>
      </c>
      <c r="I8" s="113">
        <v>7.6</v>
      </c>
      <c r="J8" s="311"/>
      <c r="K8" s="311"/>
    </row>
    <row r="9" spans="1:11" ht="25.5" customHeight="1">
      <c r="A9" s="316" t="s">
        <v>56</v>
      </c>
      <c r="B9" s="112">
        <v>293.25</v>
      </c>
      <c r="C9" s="113">
        <v>7.2</v>
      </c>
      <c r="D9" s="112">
        <v>41.53</v>
      </c>
      <c r="E9" s="113">
        <v>3.4</v>
      </c>
      <c r="F9" s="112">
        <v>347.07</v>
      </c>
      <c r="G9" s="114">
        <v>7.3</v>
      </c>
      <c r="H9" s="112">
        <v>252.41</v>
      </c>
      <c r="I9" s="113">
        <v>7.5</v>
      </c>
      <c r="J9" s="311"/>
      <c r="K9" s="311"/>
    </row>
    <row r="10" spans="1:11" ht="25.5" customHeight="1">
      <c r="A10" s="316" t="s">
        <v>57</v>
      </c>
      <c r="B10" s="112">
        <v>776.87</v>
      </c>
      <c r="C10" s="113">
        <v>6.534001880288315</v>
      </c>
      <c r="D10" s="112">
        <v>117.1</v>
      </c>
      <c r="E10" s="113">
        <v>3.2</v>
      </c>
      <c r="F10" s="112">
        <v>389.11</v>
      </c>
      <c r="G10" s="114">
        <v>6.2</v>
      </c>
      <c r="H10" s="112">
        <v>270.66</v>
      </c>
      <c r="I10" s="113">
        <v>8.7</v>
      </c>
      <c r="J10" s="311"/>
      <c r="K10" s="311"/>
    </row>
    <row r="11" spans="1:11" s="320" customFormat="1" ht="25.5" customHeight="1">
      <c r="A11" s="318" t="s">
        <v>58</v>
      </c>
      <c r="B11" s="117">
        <v>1459.5189</v>
      </c>
      <c r="C11" s="118">
        <v>7.7</v>
      </c>
      <c r="D11" s="119">
        <v>165.0135</v>
      </c>
      <c r="E11" s="120">
        <v>3.1</v>
      </c>
      <c r="F11" s="117">
        <v>727.0096</v>
      </c>
      <c r="G11" s="121">
        <v>6.6</v>
      </c>
      <c r="H11" s="117">
        <v>567.4958</v>
      </c>
      <c r="I11" s="121">
        <v>10.5</v>
      </c>
      <c r="J11" s="319"/>
      <c r="K11" s="319"/>
    </row>
    <row r="12" spans="1:11" ht="25.5" customHeight="1">
      <c r="A12" s="316" t="s">
        <v>59</v>
      </c>
      <c r="B12" s="112">
        <v>1032.0388</v>
      </c>
      <c r="C12" s="113">
        <v>9.1</v>
      </c>
      <c r="D12" s="112">
        <v>63.3382</v>
      </c>
      <c r="E12" s="114">
        <v>4.2</v>
      </c>
      <c r="F12" s="112">
        <v>560.4366</v>
      </c>
      <c r="G12" s="114">
        <v>8.5</v>
      </c>
      <c r="H12" s="112">
        <v>408.264</v>
      </c>
      <c r="I12" s="113">
        <v>10.5</v>
      </c>
      <c r="J12" s="311"/>
      <c r="K12" s="311"/>
    </row>
    <row r="13" spans="1:11" ht="25.5" customHeight="1">
      <c r="A13" s="316" t="s">
        <v>60</v>
      </c>
      <c r="B13" s="112">
        <v>807.3</v>
      </c>
      <c r="C13" s="113">
        <v>8</v>
      </c>
      <c r="D13" s="112">
        <v>63.49</v>
      </c>
      <c r="E13" s="114">
        <v>3.3</v>
      </c>
      <c r="F13" s="112">
        <v>429.45</v>
      </c>
      <c r="G13" s="114">
        <v>8.3</v>
      </c>
      <c r="H13" s="112">
        <v>314.39</v>
      </c>
      <c r="I13" s="113">
        <v>8.6</v>
      </c>
      <c r="J13" s="311"/>
      <c r="K13" s="311"/>
    </row>
    <row r="14" spans="1:11" ht="25.5" customHeight="1">
      <c r="A14" s="316" t="s">
        <v>61</v>
      </c>
      <c r="B14" s="112">
        <v>1379.89</v>
      </c>
      <c r="C14" s="113">
        <v>8.7</v>
      </c>
      <c r="D14" s="112">
        <v>39.27</v>
      </c>
      <c r="E14" s="114">
        <v>3.4</v>
      </c>
      <c r="F14" s="112">
        <v>804.32</v>
      </c>
      <c r="G14" s="114">
        <v>8.3</v>
      </c>
      <c r="H14" s="112">
        <v>536.3</v>
      </c>
      <c r="I14" s="113">
        <v>9.8</v>
      </c>
      <c r="J14" s="311"/>
      <c r="K14" s="311"/>
    </row>
    <row r="15" spans="1:11" ht="25.5" customHeight="1">
      <c r="A15" s="316" t="s">
        <v>62</v>
      </c>
      <c r="B15" s="112">
        <v>513</v>
      </c>
      <c r="C15" s="113">
        <v>8.1</v>
      </c>
      <c r="D15" s="112">
        <v>15.6</v>
      </c>
      <c r="E15" s="114">
        <v>2.4</v>
      </c>
      <c r="F15" s="112">
        <v>332.63</v>
      </c>
      <c r="G15" s="114">
        <v>8.2</v>
      </c>
      <c r="H15" s="112">
        <v>164.77</v>
      </c>
      <c r="I15" s="113">
        <v>8.5</v>
      </c>
      <c r="J15" s="311"/>
      <c r="K15" s="311"/>
    </row>
    <row r="16" spans="1:11" ht="25.5" customHeight="1">
      <c r="A16" s="316" t="s">
        <v>63</v>
      </c>
      <c r="B16" s="112">
        <v>2109.55</v>
      </c>
      <c r="C16" s="113">
        <v>7.6</v>
      </c>
      <c r="D16" s="112">
        <v>58.96</v>
      </c>
      <c r="E16" s="113">
        <v>1.2</v>
      </c>
      <c r="F16" s="112">
        <v>1094.22</v>
      </c>
      <c r="G16" s="78">
        <v>6.9</v>
      </c>
      <c r="H16" s="112">
        <v>956.37</v>
      </c>
      <c r="I16" s="113">
        <v>8.7</v>
      </c>
      <c r="J16" s="311"/>
      <c r="K16" s="311"/>
    </row>
    <row r="17" spans="1:11" ht="25.5" customHeight="1">
      <c r="A17" s="313" t="s">
        <v>64</v>
      </c>
      <c r="B17" s="123">
        <v>3800.97</v>
      </c>
      <c r="C17" s="124">
        <v>8</v>
      </c>
      <c r="D17" s="123">
        <v>165.8</v>
      </c>
      <c r="E17" s="122">
        <v>2</v>
      </c>
      <c r="F17" s="123">
        <v>1856.17</v>
      </c>
      <c r="G17" s="122">
        <v>7.2</v>
      </c>
      <c r="H17" s="123">
        <v>1779</v>
      </c>
      <c r="I17" s="80">
        <v>9.6</v>
      </c>
      <c r="J17" s="311"/>
      <c r="K17" s="311"/>
    </row>
    <row r="18" spans="1:11" ht="17.25">
      <c r="A18" s="321"/>
      <c r="B18" s="321"/>
      <c r="C18" s="321"/>
      <c r="D18" s="321"/>
      <c r="E18" s="321"/>
      <c r="F18" s="322"/>
      <c r="H18" s="322"/>
      <c r="J18" s="311"/>
      <c r="K18" s="311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8"/>
  <sheetViews>
    <sheetView zoomScale="85" zoomScaleNormal="85" zoomScalePageLayoutView="0" workbookViewId="0" topLeftCell="A1">
      <selection activeCell="K3" sqref="K3:N4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1" width="12.28125" style="0" customWidth="1"/>
    <col min="12" max="12" width="9.8515625" style="0" bestFit="1" customWidth="1"/>
    <col min="13" max="13" width="12.28125" style="0" customWidth="1"/>
    <col min="14" max="14" width="9.8515625" style="0" bestFit="1" customWidth="1"/>
  </cols>
  <sheetData>
    <row r="1" spans="1:10" ht="25.5">
      <c r="A1" s="384" t="s">
        <v>312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2" ht="14.25">
      <c r="A2" s="45"/>
      <c r="B2" s="45"/>
      <c r="C2" s="45"/>
      <c r="D2" s="45"/>
      <c r="E2" s="45"/>
      <c r="F2" s="45"/>
      <c r="G2" s="46"/>
      <c r="H2" s="46"/>
      <c r="I2" s="393" t="s">
        <v>239</v>
      </c>
      <c r="J2" s="393"/>
      <c r="K2" s="1"/>
      <c r="L2" s="1"/>
    </row>
    <row r="3" spans="1:14" ht="45.75" customHeight="1">
      <c r="A3" s="394"/>
      <c r="B3" s="103" t="s">
        <v>11</v>
      </c>
      <c r="C3" s="396" t="s">
        <v>12</v>
      </c>
      <c r="D3" s="397"/>
      <c r="E3" s="398" t="s">
        <v>52</v>
      </c>
      <c r="F3" s="399"/>
      <c r="G3" s="400" t="s">
        <v>69</v>
      </c>
      <c r="H3" s="401"/>
      <c r="I3" s="400" t="s">
        <v>88</v>
      </c>
      <c r="J3" s="401"/>
      <c r="K3" s="391" t="s">
        <v>313</v>
      </c>
      <c r="L3" s="391"/>
      <c r="M3" s="391" t="s">
        <v>314</v>
      </c>
      <c r="N3" s="392"/>
    </row>
    <row r="4" spans="1:14" ht="38.25" customHeight="1">
      <c r="A4" s="395"/>
      <c r="B4" s="73" t="s">
        <v>161</v>
      </c>
      <c r="C4" s="74" t="s">
        <v>160</v>
      </c>
      <c r="D4" s="73" t="s">
        <v>161</v>
      </c>
      <c r="E4" s="74" t="s">
        <v>160</v>
      </c>
      <c r="F4" s="73" t="s">
        <v>161</v>
      </c>
      <c r="G4" s="74" t="s">
        <v>160</v>
      </c>
      <c r="H4" s="73" t="s">
        <v>161</v>
      </c>
      <c r="I4" s="74" t="s">
        <v>160</v>
      </c>
      <c r="J4" s="73" t="s">
        <v>161</v>
      </c>
      <c r="K4" s="335" t="s">
        <v>315</v>
      </c>
      <c r="L4" s="336" t="s">
        <v>316</v>
      </c>
      <c r="M4" s="335" t="s">
        <v>315</v>
      </c>
      <c r="N4" s="337" t="s">
        <v>316</v>
      </c>
    </row>
    <row r="5" spans="1:14" ht="25.5" customHeight="1">
      <c r="A5" s="102" t="s">
        <v>53</v>
      </c>
      <c r="B5" s="107">
        <v>10.8054</v>
      </c>
      <c r="C5" s="108">
        <v>833.4463</v>
      </c>
      <c r="D5" s="109">
        <v>14</v>
      </c>
      <c r="E5" s="108">
        <v>405.56285</v>
      </c>
      <c r="F5" s="110">
        <v>13.4</v>
      </c>
      <c r="G5" s="108">
        <v>106.2234</v>
      </c>
      <c r="H5" s="77">
        <v>37.475054162557555</v>
      </c>
      <c r="I5" s="108">
        <v>73.2541</v>
      </c>
      <c r="J5" s="109">
        <v>10.933408849643293</v>
      </c>
      <c r="K5" s="323">
        <v>14875</v>
      </c>
      <c r="L5" s="324">
        <v>8.6</v>
      </c>
      <c r="M5" s="323">
        <v>5860</v>
      </c>
      <c r="N5" s="325">
        <v>9.5</v>
      </c>
    </row>
    <row r="6" spans="1:14" ht="25.5" customHeight="1">
      <c r="A6" s="105" t="s">
        <v>83</v>
      </c>
      <c r="B6" s="111">
        <v>11.3</v>
      </c>
      <c r="C6" s="112">
        <v>1004.87</v>
      </c>
      <c r="D6" s="113">
        <v>18.9</v>
      </c>
      <c r="E6" s="112">
        <v>326.50769</v>
      </c>
      <c r="F6" s="113">
        <v>14.1</v>
      </c>
      <c r="G6" s="112" t="s">
        <v>286</v>
      </c>
      <c r="H6" s="114" t="s">
        <v>286</v>
      </c>
      <c r="I6" s="112">
        <v>79.5018</v>
      </c>
      <c r="J6" s="113">
        <v>15</v>
      </c>
      <c r="K6" s="326">
        <v>15456.628717750824</v>
      </c>
      <c r="L6" s="327">
        <v>8.6</v>
      </c>
      <c r="M6" s="326">
        <v>6123.982305959472</v>
      </c>
      <c r="N6" s="328">
        <v>9.8</v>
      </c>
    </row>
    <row r="7" spans="1:14" ht="25.5" customHeight="1">
      <c r="A7" s="81" t="s">
        <v>54</v>
      </c>
      <c r="B7" s="115">
        <v>8.2</v>
      </c>
      <c r="C7" s="112">
        <v>516.0894</v>
      </c>
      <c r="D7" s="113">
        <v>12.2</v>
      </c>
      <c r="E7" s="112">
        <v>158.3</v>
      </c>
      <c r="F7" s="113">
        <v>12.8</v>
      </c>
      <c r="G7" s="112">
        <v>38.35</v>
      </c>
      <c r="H7" s="114">
        <v>6.1</v>
      </c>
      <c r="I7" s="112">
        <v>27</v>
      </c>
      <c r="J7" s="113">
        <v>6</v>
      </c>
      <c r="K7" s="326">
        <v>13334</v>
      </c>
      <c r="L7" s="327">
        <v>9.00024523828986</v>
      </c>
      <c r="M7" s="326">
        <v>6473</v>
      </c>
      <c r="N7" s="328">
        <v>8.808203059337693</v>
      </c>
    </row>
    <row r="8" spans="1:14" ht="25.5" customHeight="1">
      <c r="A8" s="105" t="s">
        <v>55</v>
      </c>
      <c r="B8" s="111">
        <v>8.2</v>
      </c>
      <c r="C8" s="112">
        <v>1706.24</v>
      </c>
      <c r="D8" s="113">
        <v>15.4</v>
      </c>
      <c r="E8" s="112">
        <v>654.06</v>
      </c>
      <c r="F8" s="113">
        <v>12.5</v>
      </c>
      <c r="G8" s="112">
        <v>240.64</v>
      </c>
      <c r="H8" s="78">
        <v>3.9</v>
      </c>
      <c r="I8" s="112">
        <v>180.35</v>
      </c>
      <c r="J8" s="79">
        <v>1.7</v>
      </c>
      <c r="K8" s="326">
        <v>14230</v>
      </c>
      <c r="L8" s="327">
        <v>8.4</v>
      </c>
      <c r="M8" s="326">
        <v>7100</v>
      </c>
      <c r="N8" s="328">
        <v>9.2</v>
      </c>
    </row>
    <row r="9" spans="1:14" ht="25.5" customHeight="1">
      <c r="A9" s="105" t="s">
        <v>56</v>
      </c>
      <c r="B9" s="111">
        <v>8</v>
      </c>
      <c r="C9" s="112">
        <v>691.28</v>
      </c>
      <c r="D9" s="113">
        <v>7.7</v>
      </c>
      <c r="E9" s="112">
        <v>339.06</v>
      </c>
      <c r="F9" s="113">
        <v>10.8</v>
      </c>
      <c r="G9" s="112">
        <v>91.13</v>
      </c>
      <c r="H9" s="114">
        <v>4.8</v>
      </c>
      <c r="I9" s="112">
        <v>58.83</v>
      </c>
      <c r="J9" s="113">
        <v>7.3</v>
      </c>
      <c r="K9" s="326">
        <v>14167</v>
      </c>
      <c r="L9" s="327">
        <v>8.65930357416782</v>
      </c>
      <c r="M9" s="326">
        <v>6047</v>
      </c>
      <c r="N9" s="328">
        <v>8.117289468979072</v>
      </c>
    </row>
    <row r="10" spans="1:14" ht="25.5" customHeight="1">
      <c r="A10" s="105" t="s">
        <v>57</v>
      </c>
      <c r="B10" s="111">
        <v>6.3</v>
      </c>
      <c r="C10" s="112">
        <v>1184.3339</v>
      </c>
      <c r="D10" s="113">
        <v>15.3</v>
      </c>
      <c r="E10" s="112">
        <v>547.2986484177178</v>
      </c>
      <c r="F10" s="113">
        <v>10.395229912447903</v>
      </c>
      <c r="G10" s="112">
        <v>100.76</v>
      </c>
      <c r="H10" s="78">
        <v>7.8</v>
      </c>
      <c r="I10" s="112">
        <v>64.61</v>
      </c>
      <c r="J10" s="79">
        <v>9.1</v>
      </c>
      <c r="K10" s="326">
        <v>13349</v>
      </c>
      <c r="L10" s="327">
        <v>8.60792449759986</v>
      </c>
      <c r="M10" s="326">
        <v>6773</v>
      </c>
      <c r="N10" s="328">
        <v>8.005102854409184</v>
      </c>
    </row>
    <row r="11" spans="1:14" s="7" customFormat="1" ht="25.5" customHeight="1">
      <c r="A11" s="106" t="s">
        <v>58</v>
      </c>
      <c r="B11" s="116">
        <v>6.9</v>
      </c>
      <c r="C11" s="117">
        <v>1075.8606</v>
      </c>
      <c r="D11" s="118">
        <v>14.3</v>
      </c>
      <c r="E11" s="119">
        <v>595.7787034400404</v>
      </c>
      <c r="F11" s="120">
        <v>11.3</v>
      </c>
      <c r="G11" s="117">
        <v>175.7208</v>
      </c>
      <c r="H11" s="121">
        <v>0.4</v>
      </c>
      <c r="I11" s="117">
        <v>103.0352</v>
      </c>
      <c r="J11" s="121">
        <v>32.1</v>
      </c>
      <c r="K11" s="329">
        <v>14380</v>
      </c>
      <c r="L11" s="330">
        <v>9.2</v>
      </c>
      <c r="M11" s="329">
        <v>7399.3</v>
      </c>
      <c r="N11" s="331">
        <v>8.3</v>
      </c>
    </row>
    <row r="12" spans="1:14" ht="25.5" customHeight="1">
      <c r="A12" s="105" t="s">
        <v>59</v>
      </c>
      <c r="B12" s="111">
        <v>9.1</v>
      </c>
      <c r="C12" s="112">
        <v>1186.64</v>
      </c>
      <c r="D12" s="113">
        <v>12.4</v>
      </c>
      <c r="E12" s="112">
        <v>321.36</v>
      </c>
      <c r="F12" s="114">
        <v>13.1</v>
      </c>
      <c r="G12" s="112">
        <v>274.51</v>
      </c>
      <c r="H12" s="114">
        <v>12.4</v>
      </c>
      <c r="I12" s="112">
        <v>154.41</v>
      </c>
      <c r="J12" s="79">
        <v>-6.1</v>
      </c>
      <c r="K12" s="326">
        <v>15587</v>
      </c>
      <c r="L12" s="327">
        <v>8.2</v>
      </c>
      <c r="M12" s="326">
        <v>5378</v>
      </c>
      <c r="N12" s="328">
        <v>8.8</v>
      </c>
    </row>
    <row r="13" spans="1:14" ht="25.5" customHeight="1">
      <c r="A13" s="105" t="s">
        <v>60</v>
      </c>
      <c r="B13" s="111">
        <v>8.3</v>
      </c>
      <c r="C13" s="112">
        <v>742.1</v>
      </c>
      <c r="D13" s="113">
        <v>14.9</v>
      </c>
      <c r="E13" s="112">
        <v>367.3</v>
      </c>
      <c r="F13" s="114">
        <v>12.2</v>
      </c>
      <c r="G13" s="112">
        <v>148.8</v>
      </c>
      <c r="H13" s="114">
        <v>2</v>
      </c>
      <c r="I13" s="112">
        <v>59.75</v>
      </c>
      <c r="J13" s="79">
        <v>-6.3</v>
      </c>
      <c r="K13" s="326">
        <v>14168</v>
      </c>
      <c r="L13" s="327">
        <v>6.9</v>
      </c>
      <c r="M13" s="326">
        <v>6606</v>
      </c>
      <c r="N13" s="328">
        <v>9</v>
      </c>
    </row>
    <row r="14" spans="1:14" ht="25.5" customHeight="1">
      <c r="A14" s="105" t="s">
        <v>61</v>
      </c>
      <c r="B14" s="111">
        <v>8.6</v>
      </c>
      <c r="C14" s="112">
        <v>1652.61</v>
      </c>
      <c r="D14" s="113">
        <v>9.8</v>
      </c>
      <c r="E14" s="112">
        <v>447.78173</v>
      </c>
      <c r="F14" s="114">
        <v>12.37</v>
      </c>
      <c r="G14" s="112">
        <v>291.84</v>
      </c>
      <c r="H14" s="114">
        <v>9</v>
      </c>
      <c r="I14" s="112">
        <v>160.87</v>
      </c>
      <c r="J14" s="79">
        <v>-1</v>
      </c>
      <c r="K14" s="326">
        <v>17878</v>
      </c>
      <c r="L14" s="327">
        <v>8.5</v>
      </c>
      <c r="M14" s="326">
        <v>8789</v>
      </c>
      <c r="N14" s="328">
        <v>7.9</v>
      </c>
    </row>
    <row r="15" spans="1:14" ht="25.5" customHeight="1">
      <c r="A15" s="105" t="s">
        <v>62</v>
      </c>
      <c r="B15" s="263">
        <v>8.4</v>
      </c>
      <c r="C15" s="112">
        <v>636.37</v>
      </c>
      <c r="D15" s="113">
        <v>11.2</v>
      </c>
      <c r="E15" s="112">
        <v>163.77</v>
      </c>
      <c r="F15" s="114">
        <v>12.6</v>
      </c>
      <c r="G15" s="112">
        <v>84.13</v>
      </c>
      <c r="H15" s="114">
        <v>10</v>
      </c>
      <c r="I15" s="112">
        <v>37.63</v>
      </c>
      <c r="J15" s="79">
        <v>-15.1</v>
      </c>
      <c r="K15" s="326">
        <v>16574</v>
      </c>
      <c r="L15" s="327">
        <v>8.7</v>
      </c>
      <c r="M15" s="326">
        <v>7099</v>
      </c>
      <c r="N15" s="328">
        <v>7.3</v>
      </c>
    </row>
    <row r="16" spans="1:14" ht="25.5" customHeight="1">
      <c r="A16" s="105" t="s">
        <v>63</v>
      </c>
      <c r="B16" s="263">
        <v>7.3</v>
      </c>
      <c r="C16" s="112">
        <v>1479.53</v>
      </c>
      <c r="D16" s="113">
        <v>7.8</v>
      </c>
      <c r="E16" s="112">
        <v>664.3135</v>
      </c>
      <c r="F16" s="114">
        <v>10.7</v>
      </c>
      <c r="G16" s="112" t="s">
        <v>286</v>
      </c>
      <c r="H16" s="114" t="s">
        <v>286</v>
      </c>
      <c r="I16" s="112">
        <v>157.271</v>
      </c>
      <c r="J16" s="79">
        <v>5.4</v>
      </c>
      <c r="K16" s="326">
        <v>22960</v>
      </c>
      <c r="L16" s="327">
        <v>8.5</v>
      </c>
      <c r="M16" s="326">
        <v>11780</v>
      </c>
      <c r="N16" s="328">
        <v>8.3</v>
      </c>
    </row>
    <row r="17" spans="1:14" ht="25.5" customHeight="1">
      <c r="A17" s="104" t="s">
        <v>64</v>
      </c>
      <c r="B17" s="122">
        <v>8.5</v>
      </c>
      <c r="C17" s="123">
        <v>2329.67</v>
      </c>
      <c r="D17" s="124">
        <v>8.2</v>
      </c>
      <c r="E17" s="123">
        <v>1409.53</v>
      </c>
      <c r="F17" s="122">
        <v>9.9</v>
      </c>
      <c r="G17" s="123">
        <v>480.29</v>
      </c>
      <c r="H17" s="300">
        <v>-0.3</v>
      </c>
      <c r="I17" s="123">
        <v>303.96</v>
      </c>
      <c r="J17" s="80">
        <v>-9</v>
      </c>
      <c r="K17" s="332">
        <v>22109</v>
      </c>
      <c r="L17" s="333">
        <v>8.6</v>
      </c>
      <c r="M17" s="332">
        <v>10405</v>
      </c>
      <c r="N17" s="334">
        <v>8.7</v>
      </c>
    </row>
    <row r="18" spans="1:12" ht="17.25">
      <c r="A18" s="57"/>
      <c r="B18" s="57"/>
      <c r="C18" s="57"/>
      <c r="D18" s="57"/>
      <c r="E18" s="57"/>
      <c r="F18" s="57"/>
      <c r="G18" s="47"/>
      <c r="I18" s="47"/>
      <c r="K18" s="1"/>
      <c r="L18" s="1"/>
    </row>
  </sheetData>
  <sheetProtection/>
  <mergeCells count="9">
    <mergeCell ref="K3:L3"/>
    <mergeCell ref="M3:N3"/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PageLayoutView="0" workbookViewId="0" topLeftCell="A1">
      <selection activeCell="D15" sqref="D15"/>
    </sheetView>
  </sheetViews>
  <sheetFormatPr defaultColWidth="9.7109375" defaultRowHeight="14.25"/>
  <cols>
    <col min="1" max="2" width="14.28125" style="308" customWidth="1"/>
    <col min="3" max="5" width="12.140625" style="308" customWidth="1"/>
    <col min="6" max="6" width="12.57421875" style="308" customWidth="1"/>
    <col min="7" max="7" width="12.140625" style="308" customWidth="1"/>
    <col min="8" max="8" width="12.57421875" style="308" customWidth="1"/>
    <col min="9" max="9" width="12.140625" style="308" customWidth="1"/>
    <col min="10" max="12" width="9.7109375" style="308" customWidth="1"/>
    <col min="13" max="16384" width="9.7109375" style="308" customWidth="1"/>
  </cols>
  <sheetData>
    <row r="1" spans="1:9" ht="25.5">
      <c r="A1" s="384" t="s">
        <v>318</v>
      </c>
      <c r="B1" s="384"/>
      <c r="C1" s="384"/>
      <c r="D1" s="384"/>
      <c r="E1" s="384"/>
      <c r="F1" s="384"/>
      <c r="G1" s="384"/>
      <c r="H1" s="384"/>
      <c r="I1" s="384"/>
    </row>
    <row r="2" spans="1:11" ht="14.25">
      <c r="A2" s="309"/>
      <c r="B2" s="309"/>
      <c r="C2" s="309"/>
      <c r="D2" s="309"/>
      <c r="E2" s="309"/>
      <c r="F2" s="310"/>
      <c r="G2" s="310"/>
      <c r="H2" s="385" t="s">
        <v>302</v>
      </c>
      <c r="I2" s="385"/>
      <c r="J2" s="311"/>
      <c r="K2" s="311"/>
    </row>
    <row r="3" spans="1:11" ht="45.75" customHeight="1">
      <c r="A3" s="386"/>
      <c r="B3" s="388" t="s">
        <v>303</v>
      </c>
      <c r="C3" s="389"/>
      <c r="D3" s="388" t="s">
        <v>304</v>
      </c>
      <c r="E3" s="389"/>
      <c r="F3" s="388" t="s">
        <v>305</v>
      </c>
      <c r="G3" s="389"/>
      <c r="H3" s="388" t="s">
        <v>306</v>
      </c>
      <c r="I3" s="390"/>
      <c r="J3" s="311"/>
      <c r="K3" s="311"/>
    </row>
    <row r="4" spans="1:11" ht="29.25" customHeight="1">
      <c r="A4" s="387"/>
      <c r="B4" s="314" t="s">
        <v>307</v>
      </c>
      <c r="C4" s="315" t="s">
        <v>308</v>
      </c>
      <c r="D4" s="314" t="s">
        <v>307</v>
      </c>
      <c r="E4" s="315" t="s">
        <v>308</v>
      </c>
      <c r="F4" s="314" t="s">
        <v>307</v>
      </c>
      <c r="G4" s="315" t="s">
        <v>308</v>
      </c>
      <c r="H4" s="314" t="s">
        <v>307</v>
      </c>
      <c r="I4" s="315" t="s">
        <v>308</v>
      </c>
      <c r="J4" s="311"/>
      <c r="K4" s="311"/>
    </row>
    <row r="5" spans="1:11" ht="25.5" customHeight="1">
      <c r="A5" s="316" t="s">
        <v>309</v>
      </c>
      <c r="B5" s="108">
        <v>1908.610680020649</v>
      </c>
      <c r="C5" s="109">
        <v>8.536939519579633</v>
      </c>
      <c r="D5" s="108">
        <v>98.1529</v>
      </c>
      <c r="E5" s="110">
        <v>4.68307192336141</v>
      </c>
      <c r="F5" s="108">
        <v>939.0777549011664</v>
      </c>
      <c r="G5" s="77">
        <v>6.6910795267424845</v>
      </c>
      <c r="H5" s="108">
        <v>871.3800251194825</v>
      </c>
      <c r="I5" s="109">
        <v>11.180843609112841</v>
      </c>
      <c r="J5" s="311"/>
      <c r="K5" s="311"/>
    </row>
    <row r="6" spans="1:11" ht="25.5" customHeight="1">
      <c r="A6" s="316" t="s">
        <v>55</v>
      </c>
      <c r="B6" s="112">
        <v>1783.32</v>
      </c>
      <c r="C6" s="113">
        <v>7.6</v>
      </c>
      <c r="D6" s="112">
        <v>96.22</v>
      </c>
      <c r="E6" s="113">
        <v>3.5</v>
      </c>
      <c r="F6" s="112">
        <v>1042.56</v>
      </c>
      <c r="G6" s="114">
        <v>7.9</v>
      </c>
      <c r="H6" s="112">
        <v>644.54</v>
      </c>
      <c r="I6" s="113">
        <v>7.6</v>
      </c>
      <c r="J6" s="311"/>
      <c r="K6" s="311"/>
    </row>
    <row r="7" spans="1:11" s="320" customFormat="1" ht="25.5" customHeight="1">
      <c r="A7" s="318" t="s">
        <v>58</v>
      </c>
      <c r="B7" s="117">
        <v>1459.5189</v>
      </c>
      <c r="C7" s="118">
        <v>7.7</v>
      </c>
      <c r="D7" s="119">
        <v>165.0135</v>
      </c>
      <c r="E7" s="120">
        <v>3.1</v>
      </c>
      <c r="F7" s="117">
        <v>727.0096</v>
      </c>
      <c r="G7" s="121">
        <v>6.6</v>
      </c>
      <c r="H7" s="117">
        <v>567.4958</v>
      </c>
      <c r="I7" s="121">
        <v>10.5</v>
      </c>
      <c r="J7" s="319"/>
      <c r="K7" s="319"/>
    </row>
    <row r="8" spans="1:11" ht="25.5" customHeight="1">
      <c r="A8" s="316" t="s">
        <v>310</v>
      </c>
      <c r="B8" s="112">
        <v>1052.42</v>
      </c>
      <c r="C8" s="113">
        <v>9.5</v>
      </c>
      <c r="D8" s="112">
        <v>83.65</v>
      </c>
      <c r="E8" s="114">
        <v>4</v>
      </c>
      <c r="F8" s="112">
        <v>494.65</v>
      </c>
      <c r="G8" s="114">
        <v>8.7</v>
      </c>
      <c r="H8" s="112">
        <v>474.12</v>
      </c>
      <c r="I8" s="113">
        <v>11.7</v>
      </c>
      <c r="J8" s="311"/>
      <c r="K8" s="311"/>
    </row>
    <row r="9" spans="1:11" ht="25.5" customHeight="1">
      <c r="A9" s="313" t="s">
        <v>61</v>
      </c>
      <c r="B9" s="123">
        <v>1379.89</v>
      </c>
      <c r="C9" s="124">
        <v>8.7</v>
      </c>
      <c r="D9" s="123">
        <v>39.27</v>
      </c>
      <c r="E9" s="122">
        <v>3.4</v>
      </c>
      <c r="F9" s="123">
        <v>804.32</v>
      </c>
      <c r="G9" s="122">
        <v>8.3</v>
      </c>
      <c r="H9" s="123">
        <v>536.3</v>
      </c>
      <c r="I9" s="124">
        <v>9.8</v>
      </c>
      <c r="J9" s="311"/>
      <c r="K9" s="311"/>
    </row>
    <row r="10" spans="1:11" ht="17.25">
      <c r="A10" s="321"/>
      <c r="B10" s="321"/>
      <c r="C10" s="321"/>
      <c r="D10" s="321"/>
      <c r="E10" s="321"/>
      <c r="F10" s="322"/>
      <c r="H10" s="322"/>
      <c r="J10" s="311"/>
      <c r="K10" s="311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zoomScale="85" zoomScaleNormal="85" zoomScalePageLayoutView="0" workbookViewId="0" topLeftCell="A1">
      <selection activeCell="G21" sqref="G21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1" width="16.28125" style="0" customWidth="1"/>
    <col min="12" max="12" width="9.7109375" style="0" customWidth="1"/>
    <col min="13" max="13" width="16.28125" style="0" customWidth="1"/>
  </cols>
  <sheetData>
    <row r="1" spans="1:10" ht="45" customHeight="1">
      <c r="A1" s="384" t="s">
        <v>317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2" ht="14.25">
      <c r="A2" s="45"/>
      <c r="B2" s="45"/>
      <c r="C2" s="45"/>
      <c r="D2" s="45"/>
      <c r="E2" s="45"/>
      <c r="F2" s="45"/>
      <c r="G2" s="46"/>
      <c r="H2" s="46"/>
      <c r="I2" s="393" t="s">
        <v>239</v>
      </c>
      <c r="J2" s="393"/>
      <c r="K2" s="1"/>
      <c r="L2" s="1"/>
    </row>
    <row r="3" spans="1:14" ht="45.75" customHeight="1">
      <c r="A3" s="394"/>
      <c r="B3" s="103" t="s">
        <v>11</v>
      </c>
      <c r="C3" s="396" t="s">
        <v>12</v>
      </c>
      <c r="D3" s="397"/>
      <c r="E3" s="398" t="s">
        <v>52</v>
      </c>
      <c r="F3" s="399"/>
      <c r="G3" s="400" t="s">
        <v>69</v>
      </c>
      <c r="H3" s="401"/>
      <c r="I3" s="400" t="s">
        <v>88</v>
      </c>
      <c r="J3" s="401"/>
      <c r="K3" s="391" t="s">
        <v>313</v>
      </c>
      <c r="L3" s="391"/>
      <c r="M3" s="391" t="s">
        <v>314</v>
      </c>
      <c r="N3" s="392"/>
    </row>
    <row r="4" spans="1:14" ht="42" customHeight="1">
      <c r="A4" s="395"/>
      <c r="B4" s="73" t="s">
        <v>151</v>
      </c>
      <c r="C4" s="74" t="s">
        <v>153</v>
      </c>
      <c r="D4" s="73" t="s">
        <v>151</v>
      </c>
      <c r="E4" s="74" t="s">
        <v>153</v>
      </c>
      <c r="F4" s="73" t="s">
        <v>151</v>
      </c>
      <c r="G4" s="74" t="s">
        <v>153</v>
      </c>
      <c r="H4" s="73" t="s">
        <v>151</v>
      </c>
      <c r="I4" s="74" t="s">
        <v>153</v>
      </c>
      <c r="J4" s="73" t="s">
        <v>151</v>
      </c>
      <c r="K4" s="335" t="s">
        <v>315</v>
      </c>
      <c r="L4" s="336" t="s">
        <v>316</v>
      </c>
      <c r="M4" s="335" t="s">
        <v>315</v>
      </c>
      <c r="N4" s="337" t="s">
        <v>316</v>
      </c>
    </row>
    <row r="5" spans="1:14" ht="31.5" customHeight="1">
      <c r="A5" s="261" t="s">
        <v>283</v>
      </c>
      <c r="B5" s="107">
        <v>8.3987</v>
      </c>
      <c r="C5" s="108">
        <v>2168.38</v>
      </c>
      <c r="D5" s="109">
        <v>12.7</v>
      </c>
      <c r="E5" s="108">
        <v>935.4859626031231</v>
      </c>
      <c r="F5" s="110">
        <v>12.1</v>
      </c>
      <c r="G5" s="108" t="s">
        <v>286</v>
      </c>
      <c r="H5" s="77" t="s">
        <v>286</v>
      </c>
      <c r="I5" s="108">
        <v>164.36</v>
      </c>
      <c r="J5" s="109">
        <v>12.3</v>
      </c>
      <c r="K5" s="338">
        <v>16091</v>
      </c>
      <c r="L5" s="109">
        <v>8</v>
      </c>
      <c r="M5" s="338">
        <v>5974</v>
      </c>
      <c r="N5" s="109">
        <v>8.6</v>
      </c>
    </row>
    <row r="6" spans="1:14" ht="31.5" customHeight="1">
      <c r="A6" s="105" t="s">
        <v>55</v>
      </c>
      <c r="B6" s="111">
        <v>8.2</v>
      </c>
      <c r="C6" s="112">
        <v>1706.24</v>
      </c>
      <c r="D6" s="113">
        <v>15.4</v>
      </c>
      <c r="E6" s="112">
        <v>654.06</v>
      </c>
      <c r="F6" s="113">
        <v>12.5</v>
      </c>
      <c r="G6" s="112">
        <v>240.64</v>
      </c>
      <c r="H6" s="78">
        <v>3.9</v>
      </c>
      <c r="I6" s="112">
        <v>180.35</v>
      </c>
      <c r="J6" s="79">
        <v>1.7</v>
      </c>
      <c r="K6" s="339">
        <v>14230</v>
      </c>
      <c r="L6" s="79">
        <v>8.4</v>
      </c>
      <c r="M6" s="339">
        <v>7100</v>
      </c>
      <c r="N6" s="79">
        <v>9.2</v>
      </c>
    </row>
    <row r="7" spans="1:14" ht="31.5" customHeight="1">
      <c r="A7" s="106" t="s">
        <v>58</v>
      </c>
      <c r="B7" s="116">
        <v>6.9</v>
      </c>
      <c r="C7" s="117">
        <v>1075.8606</v>
      </c>
      <c r="D7" s="118">
        <v>14.3</v>
      </c>
      <c r="E7" s="119">
        <v>595.7787034400404</v>
      </c>
      <c r="F7" s="120">
        <v>11.3</v>
      </c>
      <c r="G7" s="117">
        <v>175.7208</v>
      </c>
      <c r="H7" s="121">
        <v>0.4</v>
      </c>
      <c r="I7" s="117">
        <v>103.0352</v>
      </c>
      <c r="J7" s="121">
        <v>32.1</v>
      </c>
      <c r="K7" s="340">
        <v>14380</v>
      </c>
      <c r="L7" s="121">
        <v>9.2</v>
      </c>
      <c r="M7" s="340">
        <v>7399.3</v>
      </c>
      <c r="N7" s="121">
        <v>8.3</v>
      </c>
    </row>
    <row r="8" spans="1:14" s="7" customFormat="1" ht="31.5" customHeight="1">
      <c r="A8" s="105" t="s">
        <v>284</v>
      </c>
      <c r="B8" s="111">
        <v>9.2</v>
      </c>
      <c r="C8" s="112">
        <v>1034.42</v>
      </c>
      <c r="D8" s="113">
        <v>14.5</v>
      </c>
      <c r="E8" s="264">
        <v>380.66</v>
      </c>
      <c r="F8" s="265">
        <v>12.1</v>
      </c>
      <c r="G8" s="112">
        <v>221.31</v>
      </c>
      <c r="H8" s="266">
        <v>10.9</v>
      </c>
      <c r="I8" s="112">
        <v>133.35</v>
      </c>
      <c r="J8" s="98">
        <v>-6.2</v>
      </c>
      <c r="K8" s="339">
        <v>14697</v>
      </c>
      <c r="L8" s="98">
        <v>8.6</v>
      </c>
      <c r="M8" s="339">
        <v>3562</v>
      </c>
      <c r="N8" s="98">
        <v>11</v>
      </c>
    </row>
    <row r="9" spans="1:14" ht="31.5" customHeight="1">
      <c r="A9" s="104" t="s">
        <v>61</v>
      </c>
      <c r="B9" s="262">
        <v>8.6</v>
      </c>
      <c r="C9" s="123">
        <v>1652.61</v>
      </c>
      <c r="D9" s="124">
        <v>9.8</v>
      </c>
      <c r="E9" s="123">
        <v>447.78173</v>
      </c>
      <c r="F9" s="122">
        <v>12.37</v>
      </c>
      <c r="G9" s="123">
        <v>291.84</v>
      </c>
      <c r="H9" s="122">
        <v>9</v>
      </c>
      <c r="I9" s="123">
        <v>160.87</v>
      </c>
      <c r="J9" s="80">
        <v>-1</v>
      </c>
      <c r="K9" s="341">
        <v>17878</v>
      </c>
      <c r="L9" s="80">
        <v>8.5</v>
      </c>
      <c r="M9" s="341">
        <v>8789</v>
      </c>
      <c r="N9" s="80">
        <v>7.9</v>
      </c>
    </row>
    <row r="10" spans="1:13" ht="17.25">
      <c r="A10" s="57"/>
      <c r="B10" s="57"/>
      <c r="C10" s="57"/>
      <c r="D10" s="57"/>
      <c r="E10" s="57"/>
      <c r="F10" s="57"/>
      <c r="G10" s="47"/>
      <c r="I10" s="47"/>
      <c r="K10" s="1"/>
      <c r="L10" s="1"/>
      <c r="M10" s="342"/>
    </row>
  </sheetData>
  <sheetProtection/>
  <mergeCells count="9">
    <mergeCell ref="K3:L3"/>
    <mergeCell ref="M3:N3"/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344" t="s">
        <v>79</v>
      </c>
      <c r="B1" s="344"/>
    </row>
    <row r="2" spans="1:2" s="16" customFormat="1" ht="20.25">
      <c r="A2" s="24"/>
      <c r="B2" s="166" t="s">
        <v>66</v>
      </c>
    </row>
    <row r="3" spans="1:2" s="56" customFormat="1" ht="29.25" customHeight="1">
      <c r="A3" s="248" t="s">
        <v>242</v>
      </c>
      <c r="B3" s="125" t="s">
        <v>151</v>
      </c>
    </row>
    <row r="4" spans="1:2" s="18" customFormat="1" ht="29.25" customHeight="1">
      <c r="A4" s="126" t="s">
        <v>80</v>
      </c>
      <c r="B4" s="129">
        <f>ROUND('[1]Sheet1'!G39,1)</f>
        <v>4.2</v>
      </c>
    </row>
    <row r="5" spans="1:2" s="13" customFormat="1" ht="29.25" customHeight="1">
      <c r="A5" s="105" t="s">
        <v>70</v>
      </c>
      <c r="B5" s="130">
        <f>ROUND('[1]Sheet1'!G40,1)</f>
        <v>-11.9</v>
      </c>
    </row>
    <row r="6" spans="1:2" s="13" customFormat="1" ht="29.25" customHeight="1">
      <c r="A6" s="105" t="s">
        <v>71</v>
      </c>
      <c r="B6" s="130">
        <f>ROUND('[1]Sheet1'!G41,1)</f>
        <v>5.4</v>
      </c>
    </row>
    <row r="7" spans="1:2" s="13" customFormat="1" ht="29.25" customHeight="1">
      <c r="A7" s="105" t="s">
        <v>72</v>
      </c>
      <c r="B7" s="130">
        <f>ROUND('[1]Sheet1'!G42,1)</f>
        <v>11.2</v>
      </c>
    </row>
    <row r="8" spans="1:2" s="13" customFormat="1" ht="29.25" customHeight="1">
      <c r="A8" s="105" t="s">
        <v>73</v>
      </c>
      <c r="B8" s="130">
        <f>ROUND('[1]Sheet1'!G43,1)</f>
        <v>7.9</v>
      </c>
    </row>
    <row r="9" spans="1:2" s="13" customFormat="1" ht="29.25" customHeight="1">
      <c r="A9" s="105" t="s">
        <v>74</v>
      </c>
      <c r="B9" s="130">
        <f>ROUND('[1]Sheet1'!G44,1)</f>
        <v>10.5</v>
      </c>
    </row>
    <row r="10" spans="1:2" s="17" customFormat="1" ht="29.25" customHeight="1">
      <c r="A10" s="127" t="s">
        <v>75</v>
      </c>
      <c r="B10" s="130">
        <f>ROUND('[1]Sheet1'!G45,1)</f>
        <v>8.8</v>
      </c>
    </row>
    <row r="11" spans="1:2" s="17" customFormat="1" ht="29.25" customHeight="1">
      <c r="A11" s="127" t="s">
        <v>76</v>
      </c>
      <c r="B11" s="130">
        <f>ROUND('[1]Sheet1'!G46,1)</f>
        <v>5.9</v>
      </c>
    </row>
    <row r="12" spans="1:2" s="17" customFormat="1" ht="29.25" customHeight="1">
      <c r="A12" s="127" t="s">
        <v>77</v>
      </c>
      <c r="B12" s="130">
        <f>ROUND('[1]Sheet1'!G47,1)</f>
        <v>-3.9</v>
      </c>
    </row>
    <row r="13" spans="1:2" s="17" customFormat="1" ht="29.25" customHeight="1">
      <c r="A13" s="127" t="s">
        <v>78</v>
      </c>
      <c r="B13" s="130">
        <f>ROUND('[1]Sheet1'!G48,1)</f>
        <v>10.2</v>
      </c>
    </row>
    <row r="14" spans="1:2" s="17" customFormat="1" ht="29.25" customHeight="1">
      <c r="A14" s="128" t="s">
        <v>67</v>
      </c>
      <c r="B14" s="131">
        <f>ROUND('[1]Sheet1'!G49,1)</f>
        <v>9.2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5" sqref="H5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345" t="s">
        <v>91</v>
      </c>
      <c r="B1" s="346"/>
    </row>
    <row r="2" spans="1:2" ht="20.25">
      <c r="A2" s="25"/>
      <c r="B2" s="167" t="s">
        <v>65</v>
      </c>
    </row>
    <row r="3" spans="1:2" s="13" customFormat="1" ht="30.75" customHeight="1">
      <c r="A3" s="247" t="s">
        <v>243</v>
      </c>
      <c r="B3" s="76" t="s">
        <v>151</v>
      </c>
    </row>
    <row r="4" spans="1:3" ht="33.75" customHeight="1">
      <c r="A4" s="133" t="s">
        <v>219</v>
      </c>
      <c r="B4" s="136">
        <f>ROUND('[1]Sheet1'!G57,1)</f>
        <v>6.8</v>
      </c>
      <c r="C4" s="1"/>
    </row>
    <row r="5" spans="1:3" ht="33.75" customHeight="1">
      <c r="A5" s="134" t="s">
        <v>92</v>
      </c>
      <c r="B5" s="79">
        <f>ROUND('[1]Sheet1'!G58,1)</f>
        <v>4.3</v>
      </c>
      <c r="C5" s="1"/>
    </row>
    <row r="6" spans="1:3" ht="33.75" customHeight="1">
      <c r="A6" s="135" t="s">
        <v>93</v>
      </c>
      <c r="B6" s="79">
        <f>ROUND('[1]Sheet1'!G59,1)</f>
        <v>4.1</v>
      </c>
      <c r="C6" s="1"/>
    </row>
    <row r="7" spans="1:3" ht="33.75" customHeight="1">
      <c r="A7" s="135" t="s">
        <v>94</v>
      </c>
      <c r="B7" s="79">
        <f>ROUND('[1]Sheet1'!G60,1)</f>
        <v>6.2</v>
      </c>
      <c r="C7" s="1"/>
    </row>
    <row r="8" spans="1:3" ht="33.75" customHeight="1">
      <c r="A8" s="135" t="s">
        <v>254</v>
      </c>
      <c r="B8" s="79">
        <f>ROUND('[1]Sheet1'!G61,1)</f>
        <v>9.8</v>
      </c>
      <c r="C8" s="1"/>
    </row>
    <row r="9" spans="1:3" ht="33.75" customHeight="1">
      <c r="A9" s="135" t="s">
        <v>95</v>
      </c>
      <c r="B9" s="79">
        <f>ROUND('[1]Sheet1'!G62,1)</f>
        <v>11.5</v>
      </c>
      <c r="C9" s="1"/>
    </row>
    <row r="10" spans="1:3" ht="33.75" customHeight="1">
      <c r="A10" s="135" t="s">
        <v>96</v>
      </c>
      <c r="B10" s="79">
        <f>ROUND('[1]Sheet1'!G63,1)</f>
        <v>6.1</v>
      </c>
      <c r="C10" s="1"/>
    </row>
    <row r="11" spans="1:3" ht="33.75" customHeight="1">
      <c r="A11" s="135" t="s">
        <v>255</v>
      </c>
      <c r="B11" s="79">
        <f>ROUND('[1]Sheet1'!G64,1)</f>
        <v>10.8</v>
      </c>
      <c r="C11" s="1"/>
    </row>
    <row r="12" spans="1:3" ht="33.75" customHeight="1">
      <c r="A12" s="135" t="s">
        <v>97</v>
      </c>
      <c r="B12" s="79">
        <f>ROUND('[1]Sheet1'!G65,1)</f>
        <v>5.6</v>
      </c>
      <c r="C12" s="1"/>
    </row>
    <row r="13" spans="1:3" ht="33.75" customHeight="1">
      <c r="A13" s="135" t="s">
        <v>98</v>
      </c>
      <c r="B13" s="79">
        <f>ROUND('[1]Sheet1'!G66,1)</f>
        <v>10</v>
      </c>
      <c r="C13" s="1"/>
    </row>
    <row r="14" spans="1:2" ht="33.75" customHeight="1">
      <c r="A14" s="135" t="s">
        <v>220</v>
      </c>
      <c r="B14" s="80">
        <f>ROUND('[1]Sheet1'!G67,1)</f>
        <v>10.3</v>
      </c>
    </row>
    <row r="15" spans="1:2" s="26" customFormat="1" ht="11.25">
      <c r="A15" s="347"/>
      <c r="B15" s="34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E20" sqref="E20"/>
    </sheetView>
  </sheetViews>
  <sheetFormatPr defaultColWidth="9.00390625" defaultRowHeight="14.25"/>
  <cols>
    <col min="1" max="1" width="23.421875" style="20" customWidth="1"/>
    <col min="2" max="2" width="14.8515625" style="20" customWidth="1"/>
    <col min="3" max="3" width="14.140625" style="20" customWidth="1"/>
    <col min="4" max="4" width="15.57421875" style="20" customWidth="1"/>
    <col min="5" max="5" width="14.140625" style="20" customWidth="1"/>
    <col min="6" max="6" width="11.140625" style="20" bestFit="1" customWidth="1"/>
    <col min="7" max="7" width="20.8515625" style="20" customWidth="1"/>
    <col min="8" max="8" width="13.00390625" style="20" customWidth="1"/>
    <col min="9" max="9" width="14.140625" style="20" customWidth="1"/>
    <col min="10" max="10" width="15.57421875" style="20" customWidth="1"/>
    <col min="11" max="11" width="14.140625" style="20" customWidth="1"/>
    <col min="12" max="16384" width="9.00390625" style="20" customWidth="1"/>
  </cols>
  <sheetData>
    <row r="1" spans="1:11" ht="25.5" customHeight="1">
      <c r="A1" s="351" t="s">
        <v>196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4.25">
      <c r="A2" s="66"/>
      <c r="B2" s="66"/>
      <c r="C2" s="66"/>
      <c r="D2" s="137" t="s">
        <v>158</v>
      </c>
      <c r="E2" s="66"/>
      <c r="F2" s="66"/>
      <c r="G2" s="66"/>
      <c r="H2" s="66"/>
      <c r="I2" s="66"/>
      <c r="J2" s="137" t="s">
        <v>158</v>
      </c>
      <c r="K2" s="66"/>
    </row>
    <row r="3" spans="1:11" s="21" customFormat="1" ht="28.5" customHeight="1">
      <c r="A3" s="352"/>
      <c r="B3" s="353" t="s">
        <v>197</v>
      </c>
      <c r="C3" s="354"/>
      <c r="D3" s="354"/>
      <c r="E3" s="354"/>
      <c r="F3" s="171"/>
      <c r="G3" s="352"/>
      <c r="H3" s="354" t="s">
        <v>198</v>
      </c>
      <c r="I3" s="354"/>
      <c r="J3" s="354"/>
      <c r="K3" s="354"/>
    </row>
    <row r="4" spans="1:11" s="42" customFormat="1" ht="25.5" customHeight="1">
      <c r="A4" s="352"/>
      <c r="B4" s="168" t="s">
        <v>199</v>
      </c>
      <c r="C4" s="168" t="s">
        <v>201</v>
      </c>
      <c r="D4" s="172" t="s">
        <v>200</v>
      </c>
      <c r="E4" s="170" t="s">
        <v>202</v>
      </c>
      <c r="F4" s="171"/>
      <c r="G4" s="352"/>
      <c r="H4" s="168" t="s">
        <v>199</v>
      </c>
      <c r="I4" s="168" t="s">
        <v>203</v>
      </c>
      <c r="J4" s="172" t="s">
        <v>200</v>
      </c>
      <c r="K4" s="169" t="s">
        <v>202</v>
      </c>
    </row>
    <row r="5" spans="1:12" s="42" customFormat="1" ht="20.25" customHeight="1">
      <c r="A5" s="173" t="s">
        <v>156</v>
      </c>
      <c r="B5" s="174">
        <v>139654.4425</v>
      </c>
      <c r="C5" s="175">
        <v>9.551493797786662</v>
      </c>
      <c r="D5" s="174">
        <v>776855.1931</v>
      </c>
      <c r="E5" s="271">
        <v>6.060377071709161</v>
      </c>
      <c r="F5" s="176"/>
      <c r="G5" s="173" t="s">
        <v>156</v>
      </c>
      <c r="H5" s="174">
        <v>95304.8433</v>
      </c>
      <c r="I5" s="175">
        <v>14.461350926667762</v>
      </c>
      <c r="J5" s="174">
        <v>464284.5704999999</v>
      </c>
      <c r="K5" s="271">
        <v>6.469951818810266</v>
      </c>
      <c r="L5" s="272"/>
    </row>
    <row r="6" spans="1:13" s="21" customFormat="1" ht="20.25" customHeight="1">
      <c r="A6" s="139" t="s">
        <v>100</v>
      </c>
      <c r="B6" s="143">
        <v>6831.652900000001</v>
      </c>
      <c r="C6" s="142">
        <v>-2.001699765892397</v>
      </c>
      <c r="D6" s="141">
        <v>33897.7025</v>
      </c>
      <c r="E6" s="269">
        <v>29.54283040445293</v>
      </c>
      <c r="F6" s="138"/>
      <c r="G6" s="139" t="s">
        <v>100</v>
      </c>
      <c r="H6" s="143">
        <v>6831.6529</v>
      </c>
      <c r="I6" s="149">
        <v>-2.0016997658923685</v>
      </c>
      <c r="J6" s="143">
        <v>33897.7025</v>
      </c>
      <c r="K6" s="144">
        <v>29.54283040445293</v>
      </c>
      <c r="M6" s="42"/>
    </row>
    <row r="7" spans="1:13" s="21" customFormat="1" ht="20.25" customHeight="1">
      <c r="A7" s="139" t="s">
        <v>221</v>
      </c>
      <c r="B7" s="143">
        <v>62379.94059999997</v>
      </c>
      <c r="C7" s="142">
        <v>10.287571527560473</v>
      </c>
      <c r="D7" s="141">
        <v>375831.1504</v>
      </c>
      <c r="E7" s="269">
        <v>5.197121104505217</v>
      </c>
      <c r="F7" s="138"/>
      <c r="G7" s="139" t="s">
        <v>221</v>
      </c>
      <c r="H7" s="143">
        <v>45373.5816</v>
      </c>
      <c r="I7" s="149">
        <v>12.62092831467107</v>
      </c>
      <c r="J7" s="143">
        <v>259876.291</v>
      </c>
      <c r="K7" s="144">
        <v>4.699545534113788</v>
      </c>
      <c r="M7" s="42"/>
    </row>
    <row r="8" spans="1:13" s="21" customFormat="1" ht="20.25" customHeight="1">
      <c r="A8" s="139" t="s">
        <v>1</v>
      </c>
      <c r="B8" s="143">
        <v>3506.8539999999994</v>
      </c>
      <c r="C8" s="142">
        <v>31.168250201791295</v>
      </c>
      <c r="D8" s="141">
        <v>16810.356</v>
      </c>
      <c r="E8" s="269">
        <v>7.569631784342111</v>
      </c>
      <c r="F8" s="138"/>
      <c r="G8" s="139" t="s">
        <v>1</v>
      </c>
      <c r="H8" s="143">
        <v>2455.6569</v>
      </c>
      <c r="I8" s="149">
        <v>46.414740491311555</v>
      </c>
      <c r="J8" s="143">
        <v>9851.8974</v>
      </c>
      <c r="K8" s="144">
        <v>11.834599762876852</v>
      </c>
      <c r="M8" s="42"/>
    </row>
    <row r="9" spans="1:13" s="21" customFormat="1" ht="20.25" customHeight="1">
      <c r="A9" s="139" t="s">
        <v>2</v>
      </c>
      <c r="B9" s="143">
        <v>3390.4400000000005</v>
      </c>
      <c r="C9" s="142">
        <v>19.371602399797155</v>
      </c>
      <c r="D9" s="141">
        <v>15611.59</v>
      </c>
      <c r="E9" s="269">
        <v>7.913967940166032</v>
      </c>
      <c r="F9" s="138"/>
      <c r="G9" s="139" t="s">
        <v>2</v>
      </c>
      <c r="H9" s="143">
        <v>1639.61</v>
      </c>
      <c r="I9" s="149">
        <v>41.82986747863395</v>
      </c>
      <c r="J9" s="143">
        <v>4968.56</v>
      </c>
      <c r="K9" s="144">
        <v>13.347644674196474</v>
      </c>
      <c r="M9" s="42"/>
    </row>
    <row r="10" spans="1:13" s="21" customFormat="1" ht="20.25" customHeight="1">
      <c r="A10" s="139" t="s">
        <v>3</v>
      </c>
      <c r="B10" s="143">
        <v>10888.1138</v>
      </c>
      <c r="C10" s="142">
        <v>7.3460889283249315</v>
      </c>
      <c r="D10" s="141">
        <v>55449.6934</v>
      </c>
      <c r="E10" s="269">
        <v>-1.7205717777386595</v>
      </c>
      <c r="F10" s="138"/>
      <c r="G10" s="139" t="s">
        <v>3</v>
      </c>
      <c r="H10" s="143">
        <v>7586.4108</v>
      </c>
      <c r="I10" s="149">
        <v>10.644139499041081</v>
      </c>
      <c r="J10" s="143">
        <v>31812.2825</v>
      </c>
      <c r="K10" s="144">
        <v>-7.276516280588738</v>
      </c>
      <c r="M10" s="42"/>
    </row>
    <row r="11" spans="1:13" s="21" customFormat="1" ht="20.25" customHeight="1">
      <c r="A11" s="139" t="s">
        <v>4</v>
      </c>
      <c r="B11" s="143">
        <v>8246.04</v>
      </c>
      <c r="C11" s="142">
        <v>11.611098252752058</v>
      </c>
      <c r="D11" s="141">
        <v>38557.01</v>
      </c>
      <c r="E11" s="269">
        <v>10.556625238169664</v>
      </c>
      <c r="F11" s="138"/>
      <c r="G11" s="139" t="s">
        <v>4</v>
      </c>
      <c r="H11" s="143">
        <v>4455.84</v>
      </c>
      <c r="I11" s="149">
        <v>6.4015129806865705</v>
      </c>
      <c r="J11" s="143">
        <v>14136.36</v>
      </c>
      <c r="K11" s="144">
        <v>10.169794013605657</v>
      </c>
      <c r="M11" s="42"/>
    </row>
    <row r="12" spans="1:13" s="21" customFormat="1" ht="20.25" customHeight="1">
      <c r="A12" s="139" t="s">
        <v>5</v>
      </c>
      <c r="B12" s="143">
        <v>10636.195200000002</v>
      </c>
      <c r="C12" s="142">
        <v>-2.647979449032462</v>
      </c>
      <c r="D12" s="141">
        <v>55203.9103</v>
      </c>
      <c r="E12" s="269">
        <v>6.586306914603276</v>
      </c>
      <c r="F12" s="138"/>
      <c r="G12" s="139" t="s">
        <v>5</v>
      </c>
      <c r="H12" s="143">
        <v>5655.7496</v>
      </c>
      <c r="I12" s="149">
        <v>1.7801242870239435</v>
      </c>
      <c r="J12" s="143">
        <v>22676.5612</v>
      </c>
      <c r="K12" s="144">
        <v>16.157712104170553</v>
      </c>
      <c r="M12" s="42"/>
    </row>
    <row r="13" spans="1:13" s="21" customFormat="1" ht="20.25" customHeight="1">
      <c r="A13" s="139" t="s">
        <v>6</v>
      </c>
      <c r="B13" s="143">
        <v>11084.429999999993</v>
      </c>
      <c r="C13" s="142">
        <v>14.686290739782649</v>
      </c>
      <c r="D13" s="141">
        <v>71605.9</v>
      </c>
      <c r="E13" s="269">
        <v>8.851728646487068</v>
      </c>
      <c r="F13" s="138"/>
      <c r="G13" s="139" t="s">
        <v>6</v>
      </c>
      <c r="H13" s="143">
        <v>6414.54</v>
      </c>
      <c r="I13" s="149">
        <v>32.792189644571685</v>
      </c>
      <c r="J13" s="143">
        <v>30782.62</v>
      </c>
      <c r="K13" s="144">
        <v>12.561125398437214</v>
      </c>
      <c r="M13" s="42"/>
    </row>
    <row r="14" spans="1:13" s="21" customFormat="1" ht="20.25" customHeight="1">
      <c r="A14" s="139" t="s">
        <v>7</v>
      </c>
      <c r="B14" s="143">
        <v>10305.39</v>
      </c>
      <c r="C14" s="142">
        <v>12.884565249300593</v>
      </c>
      <c r="D14" s="141">
        <v>53441.87</v>
      </c>
      <c r="E14" s="269">
        <v>3.162164901189591</v>
      </c>
      <c r="F14" s="138"/>
      <c r="G14" s="139" t="s">
        <v>7</v>
      </c>
      <c r="H14" s="143">
        <v>6239.67</v>
      </c>
      <c r="I14" s="149">
        <v>31.566995179838823</v>
      </c>
      <c r="J14" s="143">
        <v>21277.6</v>
      </c>
      <c r="K14" s="144">
        <v>-0.4435627257584684</v>
      </c>
      <c r="M14" s="42"/>
    </row>
    <row r="15" spans="1:13" s="21" customFormat="1" ht="20.25" customHeight="1">
      <c r="A15" s="139" t="s">
        <v>8</v>
      </c>
      <c r="B15" s="143">
        <v>10333.626000000004</v>
      </c>
      <c r="C15" s="142">
        <v>11.28386424643324</v>
      </c>
      <c r="D15" s="141">
        <v>51676.3905</v>
      </c>
      <c r="E15" s="269">
        <v>3.23771492712282</v>
      </c>
      <c r="F15" s="138"/>
      <c r="G15" s="139" t="s">
        <v>8</v>
      </c>
      <c r="H15" s="143">
        <v>7498.9215</v>
      </c>
      <c r="I15" s="149">
        <v>20.030833152994422</v>
      </c>
      <c r="J15" s="143">
        <v>31444.1859</v>
      </c>
      <c r="K15" s="144">
        <v>4.133229910744272</v>
      </c>
      <c r="M15" s="42"/>
    </row>
    <row r="16" spans="1:13" s="21" customFormat="1" ht="15" customHeight="1">
      <c r="A16" s="140" t="s">
        <v>10</v>
      </c>
      <c r="B16" s="147">
        <v>2051.760000000001</v>
      </c>
      <c r="C16" s="146">
        <v>8.241450984943668</v>
      </c>
      <c r="D16" s="145">
        <v>8769.62</v>
      </c>
      <c r="E16" s="270">
        <v>6.828032305612069</v>
      </c>
      <c r="F16" s="138"/>
      <c r="G16" s="140" t="s">
        <v>10</v>
      </c>
      <c r="H16" s="147">
        <v>1153.21</v>
      </c>
      <c r="I16" s="150">
        <v>54.003632381613734</v>
      </c>
      <c r="J16" s="147">
        <v>3560.51</v>
      </c>
      <c r="K16" s="148">
        <v>21.888522210658937</v>
      </c>
      <c r="M16" s="42"/>
    </row>
    <row r="17" spans="1:11" ht="18.75">
      <c r="A17" s="348" t="s">
        <v>222</v>
      </c>
      <c r="B17" s="348"/>
      <c r="C17" s="348"/>
      <c r="D17" s="349"/>
      <c r="E17" s="349"/>
      <c r="F17" s="350"/>
      <c r="G17" s="350"/>
      <c r="H17" s="349"/>
      <c r="I17" s="349"/>
      <c r="J17" s="349"/>
      <c r="K17" s="349"/>
    </row>
  </sheetData>
  <sheetProtection/>
  <mergeCells count="6">
    <mergeCell ref="A17:K17"/>
    <mergeCell ref="A1:K1"/>
    <mergeCell ref="A3:A4"/>
    <mergeCell ref="B3:E3"/>
    <mergeCell ref="G3:G4"/>
    <mergeCell ref="H3:K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7" sqref="H7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355" t="s">
        <v>17</v>
      </c>
      <c r="B1" s="355"/>
      <c r="C1" s="355"/>
      <c r="D1" s="355"/>
    </row>
    <row r="2" ht="14.25">
      <c r="D2" s="7" t="s">
        <v>66</v>
      </c>
    </row>
    <row r="3" spans="1:4" ht="32.25" customHeight="1">
      <c r="A3" s="249" t="s">
        <v>240</v>
      </c>
      <c r="B3" s="177" t="s">
        <v>18</v>
      </c>
      <c r="C3" s="163" t="s">
        <v>153</v>
      </c>
      <c r="D3" s="268" t="s">
        <v>159</v>
      </c>
    </row>
    <row r="4" spans="1:4" ht="29.25" customHeight="1">
      <c r="A4" s="151" t="s">
        <v>19</v>
      </c>
      <c r="B4" s="152" t="s">
        <v>20</v>
      </c>
      <c r="C4" s="158">
        <v>5747.126000000001</v>
      </c>
      <c r="D4" s="82">
        <v>3.3029806219936404</v>
      </c>
    </row>
    <row r="5" spans="1:4" ht="29.25" customHeight="1">
      <c r="A5" s="153" t="s">
        <v>224</v>
      </c>
      <c r="B5" s="154" t="s">
        <v>20</v>
      </c>
      <c r="C5" s="159">
        <v>5745.700000000001</v>
      </c>
      <c r="D5" s="79">
        <v>3.3098269928546245</v>
      </c>
    </row>
    <row r="6" spans="1:4" ht="29.25" customHeight="1">
      <c r="A6" s="153" t="s">
        <v>225</v>
      </c>
      <c r="B6" s="154" t="s">
        <v>20</v>
      </c>
      <c r="C6" s="159">
        <v>1.4260000000000002</v>
      </c>
      <c r="D6" s="79">
        <v>-18.467695826186386</v>
      </c>
    </row>
    <row r="7" spans="1:4" ht="29.25" customHeight="1">
      <c r="A7" s="155" t="s">
        <v>21</v>
      </c>
      <c r="B7" s="152" t="s">
        <v>22</v>
      </c>
      <c r="C7" s="158">
        <v>302912.8676</v>
      </c>
      <c r="D7" s="82">
        <v>-5.2661415084009064</v>
      </c>
    </row>
    <row r="8" spans="1:4" ht="29.25" customHeight="1">
      <c r="A8" s="153" t="s">
        <v>226</v>
      </c>
      <c r="B8" s="154" t="s">
        <v>22</v>
      </c>
      <c r="C8" s="159">
        <v>302883.06</v>
      </c>
      <c r="D8" s="79">
        <v>-5.265641989566575</v>
      </c>
    </row>
    <row r="9" spans="1:4" ht="29.25" customHeight="1">
      <c r="A9" s="153" t="s">
        <v>227</v>
      </c>
      <c r="B9" s="154" t="s">
        <v>22</v>
      </c>
      <c r="C9" s="159">
        <v>29.8076</v>
      </c>
      <c r="D9" s="79">
        <v>-10.083739562720197</v>
      </c>
    </row>
    <row r="10" spans="1:4" ht="29.25" customHeight="1">
      <c r="A10" s="151" t="s">
        <v>23</v>
      </c>
      <c r="B10" s="152" t="s">
        <v>15</v>
      </c>
      <c r="C10" s="158">
        <v>16521.170299999998</v>
      </c>
      <c r="D10" s="82">
        <v>13.301402248990087</v>
      </c>
    </row>
    <row r="11" spans="1:4" ht="29.25" customHeight="1">
      <c r="A11" s="153" t="s">
        <v>228</v>
      </c>
      <c r="B11" s="154" t="s">
        <v>15</v>
      </c>
      <c r="C11" s="159">
        <v>11730.81</v>
      </c>
      <c r="D11" s="79">
        <v>21.371621901253974</v>
      </c>
    </row>
    <row r="12" spans="1:4" ht="29.25" customHeight="1">
      <c r="A12" s="153" t="s">
        <v>229</v>
      </c>
      <c r="B12" s="154" t="s">
        <v>15</v>
      </c>
      <c r="C12" s="159">
        <v>4790.3603</v>
      </c>
      <c r="D12" s="79">
        <v>-2.563886281691424</v>
      </c>
    </row>
    <row r="13" spans="1:4" ht="29.25" customHeight="1">
      <c r="A13" s="155" t="s">
        <v>24</v>
      </c>
      <c r="B13" s="152" t="s">
        <v>25</v>
      </c>
      <c r="C13" s="158">
        <v>2213037.4578000004</v>
      </c>
      <c r="D13" s="82">
        <v>13.532415024982484</v>
      </c>
    </row>
    <row r="14" spans="1:4" ht="29.25" customHeight="1">
      <c r="A14" s="153" t="s">
        <v>230</v>
      </c>
      <c r="B14" s="154" t="s">
        <v>25</v>
      </c>
      <c r="C14" s="159">
        <v>1850877.8200000003</v>
      </c>
      <c r="D14" s="79">
        <v>17.37474702756421</v>
      </c>
    </row>
    <row r="15" spans="1:4" ht="29.25" customHeight="1">
      <c r="A15" s="153" t="s">
        <v>231</v>
      </c>
      <c r="B15" s="154" t="s">
        <v>25</v>
      </c>
      <c r="C15" s="159">
        <v>362159.6378</v>
      </c>
      <c r="D15" s="79">
        <v>-2.739363681345381</v>
      </c>
    </row>
    <row r="16" spans="1:4" ht="29.25" customHeight="1">
      <c r="A16" s="155" t="s">
        <v>26</v>
      </c>
      <c r="B16" s="152" t="s">
        <v>15</v>
      </c>
      <c r="C16" s="158">
        <v>5994.5383999999995</v>
      </c>
      <c r="D16" s="82">
        <v>-4.806088966584269</v>
      </c>
    </row>
    <row r="17" spans="1:4" ht="29.25" customHeight="1">
      <c r="A17" s="156" t="s">
        <v>232</v>
      </c>
      <c r="B17" s="157" t="s">
        <v>27</v>
      </c>
      <c r="C17" s="159">
        <v>253524</v>
      </c>
      <c r="D17" s="80">
        <v>87.2518317182699</v>
      </c>
    </row>
    <row r="18" spans="1:4" ht="18.75">
      <c r="A18" s="356" t="s">
        <v>28</v>
      </c>
      <c r="B18" s="356"/>
      <c r="C18" s="356"/>
      <c r="D18" s="356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A16" sqref="A16:IV16"/>
    </sheetView>
  </sheetViews>
  <sheetFormatPr defaultColWidth="9.140625" defaultRowHeight="14.25"/>
  <cols>
    <col min="1" max="1" width="35.14062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355" t="s">
        <v>12</v>
      </c>
      <c r="B1" s="355"/>
      <c r="C1" s="355"/>
      <c r="D1" s="60"/>
      <c r="E1" s="60"/>
    </row>
    <row r="3" spans="1:3" ht="18.75">
      <c r="A3" s="160"/>
      <c r="B3" s="357" t="s">
        <v>163</v>
      </c>
      <c r="C3" s="357"/>
    </row>
    <row r="4" spans="1:5" ht="24.75" customHeight="1">
      <c r="A4" s="250" t="s">
        <v>240</v>
      </c>
      <c r="B4" s="163" t="s">
        <v>153</v>
      </c>
      <c r="C4" s="164" t="s">
        <v>151</v>
      </c>
      <c r="E4"/>
    </row>
    <row r="5" spans="1:3" s="2" customFormat="1" ht="23.25" customHeight="1">
      <c r="A5" s="165" t="s">
        <v>107</v>
      </c>
      <c r="B5" s="238">
        <f>'[2]T084657_1'!$C6/10000</f>
        <v>1290.5718</v>
      </c>
      <c r="C5" s="239">
        <f>ROUND('[2]T084657_1'!$E6,1)</f>
        <v>14.3</v>
      </c>
    </row>
    <row r="6" spans="1:3" s="2" customFormat="1" ht="23.25" customHeight="1">
      <c r="A6" s="161" t="s">
        <v>101</v>
      </c>
      <c r="B6" s="279"/>
      <c r="C6" s="193"/>
    </row>
    <row r="7" spans="1:3" s="2" customFormat="1" ht="23.25" customHeight="1">
      <c r="A7" s="161" t="s">
        <v>108</v>
      </c>
      <c r="B7" s="279">
        <f>'[2]T084657_1'!$C8/10000</f>
        <v>601.3248</v>
      </c>
      <c r="C7" s="193">
        <f>ROUND('[2]T084657_1'!$E8,1)</f>
        <v>128.1</v>
      </c>
    </row>
    <row r="8" spans="1:3" s="2" customFormat="1" ht="23.25" customHeight="1">
      <c r="A8" s="161" t="s">
        <v>109</v>
      </c>
      <c r="B8" s="279">
        <f>'[2]T084657_1'!$C9/10000</f>
        <v>689.247</v>
      </c>
      <c r="C8" s="193">
        <f>ROUND('[2]T084657_1'!$E9,1)</f>
        <v>-20.3</v>
      </c>
    </row>
    <row r="9" spans="1:3" s="2" customFormat="1" ht="23.25" customHeight="1">
      <c r="A9" s="161" t="s">
        <v>110</v>
      </c>
      <c r="B9" s="279">
        <f>'[2]T084657_1'!$C10/10000</f>
        <v>654.0347</v>
      </c>
      <c r="C9" s="193">
        <f>ROUND('[2]T084657_1'!$E10,1)</f>
        <v>67.5</v>
      </c>
    </row>
    <row r="10" spans="1:3" s="2" customFormat="1" ht="23.25" customHeight="1">
      <c r="A10" s="161" t="s">
        <v>102</v>
      </c>
      <c r="B10" s="279"/>
      <c r="C10" s="193"/>
    </row>
    <row r="11" spans="1:3" s="2" customFormat="1" ht="23.25" customHeight="1">
      <c r="A11" s="161" t="s">
        <v>111</v>
      </c>
      <c r="B11" s="279">
        <f>'[2]T084657_1'!$C12/10000</f>
        <v>16.3189</v>
      </c>
      <c r="C11" s="193">
        <f>ROUND('[2]T084657_1'!$E12,1)</f>
        <v>151</v>
      </c>
    </row>
    <row r="12" spans="1:3" s="2" customFormat="1" ht="23.25" customHeight="1">
      <c r="A12" s="161" t="s">
        <v>112</v>
      </c>
      <c r="B12" s="279">
        <f>'[2]T084657_1'!$C13/10000</f>
        <v>1274.2529</v>
      </c>
      <c r="C12" s="193">
        <f>ROUND('[2]T084657_1'!$E13,1)</f>
        <v>13.5</v>
      </c>
    </row>
    <row r="13" spans="1:3" s="2" customFormat="1" ht="23.25" customHeight="1">
      <c r="A13" s="161" t="s">
        <v>103</v>
      </c>
      <c r="B13" s="279"/>
      <c r="C13" s="193"/>
    </row>
    <row r="14" spans="1:3" s="2" customFormat="1" ht="23.25" customHeight="1">
      <c r="A14" s="161" t="s">
        <v>113</v>
      </c>
      <c r="B14" s="279">
        <f>'[2]T084657_1'!$C15/10000</f>
        <v>67.7607</v>
      </c>
      <c r="C14" s="193">
        <f>ROUND('[2]T084657_1'!$E15,1)</f>
        <v>35.9</v>
      </c>
    </row>
    <row r="15" spans="1:3" s="2" customFormat="1" ht="23.25" customHeight="1">
      <c r="A15" s="161" t="s">
        <v>114</v>
      </c>
      <c r="B15" s="279">
        <f>'[2]T084657_1'!$C16/10000</f>
        <v>483.8688</v>
      </c>
      <c r="C15" s="193">
        <f>ROUND('[2]T084657_1'!$E16,1)</f>
        <v>-4</v>
      </c>
    </row>
    <row r="16" spans="1:3" s="2" customFormat="1" ht="23.25" customHeight="1">
      <c r="A16" s="161" t="s">
        <v>115</v>
      </c>
      <c r="B16" s="279">
        <f>'[2]T084657_1'!$C17/10000</f>
        <v>738.9423</v>
      </c>
      <c r="C16" s="193">
        <f>ROUND('[2]T084657_1'!$E17,1)</f>
        <v>28.5</v>
      </c>
    </row>
    <row r="17" spans="1:3" s="2" customFormat="1" ht="23.25" customHeight="1">
      <c r="A17" s="161" t="s">
        <v>104</v>
      </c>
      <c r="B17" s="279"/>
      <c r="C17" s="193"/>
    </row>
    <row r="18" spans="1:5" s="2" customFormat="1" ht="20.25">
      <c r="A18" s="161" t="s">
        <v>116</v>
      </c>
      <c r="B18" s="279">
        <f>'[2]T084657_1'!$C19/10000</f>
        <v>464.3582</v>
      </c>
      <c r="C18" s="193">
        <f>ROUND('[2]T084657_1'!$E19,1)</f>
        <v>4.7</v>
      </c>
      <c r="D18"/>
      <c r="E18" s="1"/>
    </row>
    <row r="19" spans="1:6" ht="20.25">
      <c r="A19" s="161" t="s">
        <v>117</v>
      </c>
      <c r="B19" s="279">
        <f>'[2]T084657_2'!$C6/10000</f>
        <v>99.8691</v>
      </c>
      <c r="C19" s="193">
        <f>ROUND('[2]T084657_2'!$E6,1)</f>
        <v>13.4</v>
      </c>
      <c r="F19" s="2"/>
    </row>
    <row r="20" spans="1:6" ht="20.25">
      <c r="A20" s="161" t="s">
        <v>118</v>
      </c>
      <c r="B20" s="279">
        <f>'[2]T084657_2'!$C7/10000</f>
        <v>119.1008</v>
      </c>
      <c r="C20" s="193">
        <f>ROUND('[2]T084657_2'!$E7,1)</f>
        <v>27.2</v>
      </c>
      <c r="F20" s="2"/>
    </row>
    <row r="21" spans="1:6" ht="20.25">
      <c r="A21" s="161" t="s">
        <v>119</v>
      </c>
      <c r="B21" s="279">
        <f>'[2]T084657_2'!$C8/10000</f>
        <v>461.6953</v>
      </c>
      <c r="C21" s="193">
        <f>ROUND('[2]T084657_2'!$E8,1)</f>
        <v>94.6</v>
      </c>
      <c r="F21" s="2"/>
    </row>
    <row r="22" spans="1:6" ht="20.25">
      <c r="A22" s="161" t="s">
        <v>125</v>
      </c>
      <c r="B22" s="279">
        <f>'[2]T084657_2'!$C9/10000</f>
        <v>83.2682</v>
      </c>
      <c r="C22" s="193">
        <f>ROUND('[2]T084657_2'!$E9,1)</f>
        <v>76.7</v>
      </c>
      <c r="F22" s="2"/>
    </row>
    <row r="23" spans="1:6" s="6" customFormat="1" ht="14.25" customHeight="1">
      <c r="A23" s="260" t="s">
        <v>277</v>
      </c>
      <c r="B23" s="279">
        <f>'[2]T084657_2'!$C10/10000</f>
        <v>267.464</v>
      </c>
      <c r="C23" s="193">
        <f>ROUND('[2]T084657_2'!$E10,1)</f>
        <v>-18.6</v>
      </c>
      <c r="D23"/>
      <c r="E23" s="1"/>
      <c r="F23" s="2"/>
    </row>
    <row r="24" spans="1:6" s="6" customFormat="1" ht="20.25">
      <c r="A24" s="161" t="s">
        <v>126</v>
      </c>
      <c r="B24" s="279">
        <f>'[2]T084657_2'!$C11/10000</f>
        <v>309.1909</v>
      </c>
      <c r="C24" s="193">
        <f>ROUND('[2]T084657_2'!$E11,1)</f>
        <v>9</v>
      </c>
      <c r="D24"/>
      <c r="E24" s="1"/>
      <c r="F24" s="2"/>
    </row>
    <row r="25" spans="1:6" ht="20.25">
      <c r="A25" s="161" t="s">
        <v>120</v>
      </c>
      <c r="B25" s="279">
        <f>'[2]T084657_2'!$C12/10000</f>
        <v>76.5528</v>
      </c>
      <c r="C25" s="193">
        <f>ROUND('[2]T084657_2'!$E12,1)</f>
        <v>14.8</v>
      </c>
      <c r="F25" s="2"/>
    </row>
    <row r="26" spans="1:6" ht="20.25">
      <c r="A26" s="161" t="s">
        <v>105</v>
      </c>
      <c r="B26" s="279"/>
      <c r="C26" s="193"/>
      <c r="F26" s="2"/>
    </row>
    <row r="27" spans="1:6" ht="20.25">
      <c r="A27" s="161" t="s">
        <v>121</v>
      </c>
      <c r="B27" s="279">
        <f>'[2]T084657_2'!$C14/10000</f>
        <v>697.779</v>
      </c>
      <c r="C27" s="193">
        <f>ROUND('[2]T084657_2'!$E14,1)</f>
        <v>27.2</v>
      </c>
      <c r="F27" s="2"/>
    </row>
    <row r="28" spans="1:6" ht="20.25">
      <c r="A28" s="161" t="s">
        <v>122</v>
      </c>
      <c r="B28" s="279">
        <f>'[2]T084657_2'!$C15/10000</f>
        <v>182.4212</v>
      </c>
      <c r="C28" s="193">
        <f>ROUND('[2]T084657_2'!$E15,1)</f>
        <v>46</v>
      </c>
      <c r="F28" s="2"/>
    </row>
    <row r="29" spans="1:6" ht="20.25">
      <c r="A29" s="161" t="s">
        <v>123</v>
      </c>
      <c r="B29" s="279">
        <f>'[2]T084657_2'!$C16/10000</f>
        <v>235.727</v>
      </c>
      <c r="C29" s="193">
        <f>ROUND('[2]T084657_2'!$E16,1)</f>
        <v>-8.2</v>
      </c>
      <c r="F29" s="2"/>
    </row>
    <row r="30" spans="1:6" ht="20.25">
      <c r="A30" s="162" t="s">
        <v>124</v>
      </c>
      <c r="B30" s="280">
        <f>'[2]T084657_2'!$C17/10000</f>
        <v>174.6446</v>
      </c>
      <c r="C30" s="195">
        <f>ROUND('[2]T084657_2'!$E17,1)</f>
        <v>-12</v>
      </c>
      <c r="F30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1" sqref="I11"/>
    </sheetView>
  </sheetViews>
  <sheetFormatPr defaultColWidth="9.140625" defaultRowHeight="14.25"/>
  <cols>
    <col min="1" max="1" width="29.140625" style="0" customWidth="1"/>
    <col min="2" max="2" width="13.8515625" style="62" customWidth="1"/>
    <col min="3" max="3" width="14.0039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358" t="s">
        <v>29</v>
      </c>
      <c r="B1" s="358"/>
      <c r="C1" s="358"/>
      <c r="D1" s="358"/>
      <c r="E1" s="63"/>
      <c r="F1" s="63"/>
    </row>
    <row r="2" spans="1:6" ht="18.75">
      <c r="A2" s="160"/>
      <c r="B2" s="178"/>
      <c r="C2" s="160"/>
      <c r="D2" s="187" t="s">
        <v>66</v>
      </c>
      <c r="E2" s="61"/>
      <c r="F2" s="61"/>
    </row>
    <row r="3" spans="1:4" ht="36.75" customHeight="1">
      <c r="A3" s="251" t="s">
        <v>244</v>
      </c>
      <c r="B3" s="188" t="s">
        <v>138</v>
      </c>
      <c r="C3" s="188" t="s">
        <v>153</v>
      </c>
      <c r="D3" s="164" t="s">
        <v>151</v>
      </c>
    </row>
    <row r="4" spans="1:4" s="7" customFormat="1" ht="28.5" customHeight="1">
      <c r="A4" s="179" t="s">
        <v>140</v>
      </c>
      <c r="B4" s="180" t="s">
        <v>139</v>
      </c>
      <c r="C4" s="181">
        <f>'[3]1、X40034_2017年7月'!$D5/10000</f>
        <v>76.5528</v>
      </c>
      <c r="D4" s="182">
        <f>ROUND('[3]1、X40034_2017年7月'!$F5,1)</f>
        <v>14.8</v>
      </c>
    </row>
    <row r="5" spans="1:7" ht="28.5" customHeight="1">
      <c r="A5" s="183" t="s">
        <v>136</v>
      </c>
      <c r="B5" s="154" t="s">
        <v>139</v>
      </c>
      <c r="C5" s="281">
        <f>'[3]1、X40034_2017年7月'!$D6/10000</f>
        <v>59.5899</v>
      </c>
      <c r="D5" s="282">
        <f>ROUND('[3]1、X40034_2017年7月'!$F6,1)</f>
        <v>18.1</v>
      </c>
      <c r="F5" s="7"/>
      <c r="G5" s="7"/>
    </row>
    <row r="6" spans="1:7" ht="28.5" customHeight="1">
      <c r="A6" s="183" t="s">
        <v>137</v>
      </c>
      <c r="B6" s="184" t="s">
        <v>139</v>
      </c>
      <c r="C6" s="281">
        <f>'[3]1、X40034_2017年7月'!$D7/10000</f>
        <v>5.0403</v>
      </c>
      <c r="D6" s="282">
        <f>ROUND('[3]1、X40034_2017年7月'!$F7,1)</f>
        <v>-39.5</v>
      </c>
      <c r="F6" s="7"/>
      <c r="G6" s="7"/>
    </row>
    <row r="7" spans="1:4" s="7" customFormat="1" ht="28.5" customHeight="1">
      <c r="A7" s="155" t="s">
        <v>143</v>
      </c>
      <c r="B7" s="185" t="s">
        <v>142</v>
      </c>
      <c r="C7" s="254">
        <f>'[3]1、X40034_2017年7月'!$D8/10000</f>
        <v>275.9602</v>
      </c>
      <c r="D7" s="255">
        <f>ROUND('[3]1、X40034_2017年7月'!$F8,1)</f>
        <v>43.8</v>
      </c>
    </row>
    <row r="8" spans="1:7" ht="28.5" customHeight="1">
      <c r="A8" s="183" t="s">
        <v>136</v>
      </c>
      <c r="B8" s="184" t="s">
        <v>142</v>
      </c>
      <c r="C8" s="281">
        <f>'[3]1、X40034_2017年7月'!$D9/10000</f>
        <v>260.3154</v>
      </c>
      <c r="D8" s="282">
        <f>ROUND('[3]1、X40034_2017年7月'!$F9,1)</f>
        <v>46.4</v>
      </c>
      <c r="F8" s="7"/>
      <c r="G8" s="7"/>
    </row>
    <row r="9" spans="1:7" ht="28.5" customHeight="1">
      <c r="A9" s="155" t="s">
        <v>144</v>
      </c>
      <c r="B9" s="185" t="s">
        <v>145</v>
      </c>
      <c r="C9" s="254">
        <f>'[3]1、X40034_2017年7月'!$D10/10000</f>
        <v>129.8529</v>
      </c>
      <c r="D9" s="255">
        <f>ROUND('[3]1、X40034_2017年7月'!$F10,1)</f>
        <v>66.1</v>
      </c>
      <c r="F9" s="7"/>
      <c r="G9" s="7"/>
    </row>
    <row r="10" spans="1:4" s="7" customFormat="1" ht="28.5" customHeight="1">
      <c r="A10" s="183" t="s">
        <v>136</v>
      </c>
      <c r="B10" s="184" t="s">
        <v>145</v>
      </c>
      <c r="C10" s="281">
        <f>'[3]1、X40034_2017年7月'!$D11/10000</f>
        <v>117.9057</v>
      </c>
      <c r="D10" s="282">
        <f>ROUND('[3]1、X40034_2017年7月'!$F11,1)</f>
        <v>68.4</v>
      </c>
    </row>
    <row r="11" spans="1:8" ht="28.5" customHeight="1">
      <c r="A11" s="252" t="s">
        <v>146</v>
      </c>
      <c r="B11" s="253" t="s">
        <v>141</v>
      </c>
      <c r="C11" s="254">
        <f>'[3]1、X40034_2017年7月'!$D12/10000</f>
        <v>1458.8119</v>
      </c>
      <c r="D11" s="255">
        <f>ROUND('[3]1、X40034_2017年7月'!$F12,1)</f>
        <v>7.9</v>
      </c>
      <c r="F11" s="7"/>
      <c r="G11" s="7"/>
      <c r="H11" s="7"/>
    </row>
    <row r="12" spans="1:8" ht="28.5" customHeight="1">
      <c r="A12" s="183" t="s">
        <v>136</v>
      </c>
      <c r="B12" s="184" t="s">
        <v>141</v>
      </c>
      <c r="C12" s="281">
        <f>'[3]1、X40034_2017年7月'!$D13/10000</f>
        <v>1125.4775</v>
      </c>
      <c r="D12" s="282">
        <f>ROUND('[3]1、X40034_2017年7月'!$F13,1)</f>
        <v>10.8</v>
      </c>
      <c r="F12" s="7"/>
      <c r="G12" s="7"/>
      <c r="H12" s="7"/>
    </row>
    <row r="13" spans="1:4" s="7" customFormat="1" ht="28.5" customHeight="1">
      <c r="A13" s="252" t="s">
        <v>147</v>
      </c>
      <c r="B13" s="253" t="s">
        <v>141</v>
      </c>
      <c r="C13" s="254">
        <f>'[3]1、X40034_2017年7月'!$D14/10000</f>
        <v>265.1321</v>
      </c>
      <c r="D13" s="255">
        <f>ROUND('[3]1、X40034_2017年7月'!$F14,1)</f>
        <v>2.6</v>
      </c>
    </row>
    <row r="14" spans="1:8" ht="28.5" customHeight="1">
      <c r="A14" s="183" t="s">
        <v>136</v>
      </c>
      <c r="B14" s="184" t="s">
        <v>141</v>
      </c>
      <c r="C14" s="281">
        <f>'[3]1、X40034_2017年7月'!$D15/10000</f>
        <v>215.6915</v>
      </c>
      <c r="D14" s="282">
        <f>ROUND('[3]1、X40034_2017年7月'!$F15,1)</f>
        <v>17.6</v>
      </c>
      <c r="F14" s="7"/>
      <c r="G14" s="7"/>
      <c r="H14" s="7"/>
    </row>
    <row r="15" spans="1:8" ht="28.5" customHeight="1">
      <c r="A15" s="252" t="s">
        <v>148</v>
      </c>
      <c r="B15" s="253" t="s">
        <v>141</v>
      </c>
      <c r="C15" s="254">
        <f>'[3]1、X40034_2017年7月'!$D16/10000</f>
        <v>114.1675</v>
      </c>
      <c r="D15" s="255">
        <f>ROUND('[3]1、X40034_2017年7月'!$F16,1)</f>
        <v>-12.6</v>
      </c>
      <c r="F15" s="7"/>
      <c r="G15" s="7"/>
      <c r="H15" s="7"/>
    </row>
    <row r="16" spans="1:7" ht="28.5" customHeight="1">
      <c r="A16" s="183" t="s">
        <v>136</v>
      </c>
      <c r="B16" s="184" t="s">
        <v>141</v>
      </c>
      <c r="C16" s="281">
        <f>'[3]1、X40034_2017年7月'!$D17/10000</f>
        <v>97.3161</v>
      </c>
      <c r="D16" s="282">
        <f>ROUND('[3]1、X40034_2017年7月'!$F17,1)</f>
        <v>-11.4</v>
      </c>
      <c r="F16" s="7"/>
      <c r="G16" s="7"/>
    </row>
    <row r="17" spans="1:7" ht="28.5" customHeight="1">
      <c r="A17" s="252" t="s">
        <v>149</v>
      </c>
      <c r="B17" s="253" t="s">
        <v>141</v>
      </c>
      <c r="C17" s="254">
        <f>'[3]1、X40034_2017年7月'!$D22/10000</f>
        <v>185.4219</v>
      </c>
      <c r="D17" s="255">
        <f>ROUND('[3]1、X40034_2017年7月'!$F22,1)</f>
        <v>-21.3</v>
      </c>
      <c r="F17" s="7"/>
      <c r="G17" s="7"/>
    </row>
    <row r="18" spans="1:7" ht="28.5" customHeight="1">
      <c r="A18" s="156" t="s">
        <v>136</v>
      </c>
      <c r="B18" s="186" t="s">
        <v>141</v>
      </c>
      <c r="C18" s="283">
        <f>'[3]1、X40034_2017年7月'!$D23/10000</f>
        <v>112.8014</v>
      </c>
      <c r="D18" s="284">
        <f>ROUND('[3]1、X40034_2017年7月'!$F23,1)</f>
        <v>-31.5</v>
      </c>
      <c r="F18" s="7"/>
      <c r="G18" s="7"/>
    </row>
    <row r="19" spans="1:4" ht="18.75">
      <c r="A19" s="160"/>
      <c r="B19" s="178"/>
      <c r="C19" s="160"/>
      <c r="D19" s="160"/>
    </row>
    <row r="20" spans="1:4" ht="18.75">
      <c r="A20" s="160"/>
      <c r="B20" s="178"/>
      <c r="C20" s="160"/>
      <c r="D20" s="160"/>
    </row>
    <row r="21" spans="1:4" ht="18.75">
      <c r="A21" s="160"/>
      <c r="B21" s="178"/>
      <c r="C21" s="160"/>
      <c r="D21" s="160"/>
    </row>
    <row r="22" spans="1:4" ht="18.75">
      <c r="A22" s="160"/>
      <c r="B22" s="178"/>
      <c r="C22" s="160"/>
      <c r="D22" s="160"/>
    </row>
    <row r="23" spans="1:4" ht="18.75">
      <c r="A23" s="160"/>
      <c r="B23" s="178"/>
      <c r="C23" s="160"/>
      <c r="D23" s="160"/>
    </row>
    <row r="24" spans="1:4" ht="18.75">
      <c r="A24" s="160"/>
      <c r="B24" s="178"/>
      <c r="C24" s="160"/>
      <c r="D24" s="160"/>
    </row>
    <row r="25" spans="1:4" ht="18.75">
      <c r="A25" s="160"/>
      <c r="B25" s="178"/>
      <c r="C25" s="160"/>
      <c r="D25" s="160"/>
    </row>
    <row r="26" spans="1:4" ht="18.75">
      <c r="A26" s="160"/>
      <c r="B26" s="178"/>
      <c r="C26" s="160"/>
      <c r="D26" s="160"/>
    </row>
    <row r="27" spans="1:4" ht="18.75">
      <c r="A27" s="160"/>
      <c r="B27" s="178"/>
      <c r="C27" s="160"/>
      <c r="D27" s="160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7" sqref="C7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359" t="s">
        <v>215</v>
      </c>
      <c r="B1" s="360"/>
      <c r="C1" s="360"/>
    </row>
    <row r="2" spans="1:3" ht="14.25">
      <c r="A2" s="64"/>
      <c r="B2" s="64"/>
      <c r="C2" s="64"/>
    </row>
    <row r="3" spans="1:3" ht="18.75">
      <c r="A3" s="361"/>
      <c r="B3" s="361"/>
      <c r="C3" s="202" t="s">
        <v>163</v>
      </c>
    </row>
    <row r="4" spans="1:3" ht="24" customHeight="1">
      <c r="A4" s="246" t="s">
        <v>240</v>
      </c>
      <c r="B4" s="203" t="s">
        <v>152</v>
      </c>
      <c r="C4" s="204" t="s">
        <v>106</v>
      </c>
    </row>
    <row r="5" spans="1:3" ht="24.75" customHeight="1">
      <c r="A5" s="292" t="s">
        <v>233</v>
      </c>
      <c r="B5" s="293">
        <f>'[6]Sheet1'!B21/10000</f>
        <v>707.420339850048</v>
      </c>
      <c r="C5" s="294">
        <f>ROUND('[6]Sheet1'!D21,1)</f>
        <v>10.8</v>
      </c>
    </row>
    <row r="6" spans="1:3" ht="24.75" customHeight="1">
      <c r="A6" s="197" t="s">
        <v>216</v>
      </c>
      <c r="B6" s="240"/>
      <c r="C6" s="291"/>
    </row>
    <row r="7" spans="1:3" ht="24.75" customHeight="1">
      <c r="A7" s="198" t="s">
        <v>167</v>
      </c>
      <c r="B7" s="240">
        <f>'[6]Sheet1'!B23/10000</f>
        <v>618.0478222730167</v>
      </c>
      <c r="C7" s="291">
        <f>ROUND('[6]Sheet1'!D23,1)</f>
        <v>10.7</v>
      </c>
    </row>
    <row r="8" spans="1:3" ht="24.75" customHeight="1">
      <c r="A8" s="198" t="s">
        <v>168</v>
      </c>
      <c r="B8" s="240">
        <f>'[6]Sheet1'!B24/10000</f>
        <v>89.37251757703135</v>
      </c>
      <c r="C8" s="291">
        <f>ROUND('[6]Sheet1'!D24,1)</f>
        <v>11.5</v>
      </c>
    </row>
    <row r="9" spans="1:3" ht="24.75" customHeight="1">
      <c r="A9" s="197" t="s">
        <v>217</v>
      </c>
      <c r="B9" s="240"/>
      <c r="C9" s="291"/>
    </row>
    <row r="10" spans="1:3" ht="24.75" customHeight="1">
      <c r="A10" s="198" t="s">
        <v>169</v>
      </c>
      <c r="B10" s="240">
        <f>'[6]Sheet1'!B26/10000</f>
        <v>608.7493602669095</v>
      </c>
      <c r="C10" s="291">
        <f>ROUND('[6]Sheet1'!D26,1)</f>
        <v>10.5</v>
      </c>
    </row>
    <row r="11" spans="1:3" ht="24.75" customHeight="1">
      <c r="A11" s="198" t="s">
        <v>170</v>
      </c>
      <c r="B11" s="240">
        <f>'[6]Sheet1'!B27/10000</f>
        <v>98.67097958313842</v>
      </c>
      <c r="C11" s="291">
        <f>ROUND('[6]Sheet1'!D27,1)</f>
        <v>12.7</v>
      </c>
    </row>
    <row r="12" spans="1:3" ht="24.75" customHeight="1">
      <c r="A12" s="199"/>
      <c r="B12" s="189"/>
      <c r="C12" s="190"/>
    </row>
    <row r="13" spans="1:4" ht="24.75" customHeight="1">
      <c r="A13" s="199" t="s">
        <v>234</v>
      </c>
      <c r="B13" s="191"/>
      <c r="C13" s="192"/>
      <c r="D13" s="1"/>
    </row>
    <row r="14" spans="1:3" ht="24.75" customHeight="1">
      <c r="A14" s="200" t="s">
        <v>204</v>
      </c>
      <c r="B14" s="97">
        <v>2918.074806497027</v>
      </c>
      <c r="C14" s="98">
        <v>18.442901634515895</v>
      </c>
    </row>
    <row r="15" spans="1:3" ht="24.75" customHeight="1">
      <c r="A15" s="200" t="s">
        <v>205</v>
      </c>
      <c r="B15" s="97">
        <v>13.9733</v>
      </c>
      <c r="C15" s="193">
        <v>-5.760917214634964</v>
      </c>
    </row>
    <row r="16" spans="1:3" ht="24.75" customHeight="1">
      <c r="A16" s="200" t="s">
        <v>206</v>
      </c>
      <c r="B16" s="97">
        <v>238.92845558821054</v>
      </c>
      <c r="C16" s="193">
        <v>29.87278785041636</v>
      </c>
    </row>
    <row r="17" spans="1:3" ht="24.75" customHeight="1">
      <c r="A17" s="201" t="s">
        <v>207</v>
      </c>
      <c r="B17" s="278">
        <v>6147.431078</v>
      </c>
      <c r="C17" s="195">
        <v>-26.747840803608135</v>
      </c>
    </row>
    <row r="18" spans="1:3" ht="19.5">
      <c r="A18" s="160" t="s">
        <v>135</v>
      </c>
      <c r="B18" s="196"/>
      <c r="C18" s="196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I27" sqref="I27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362" t="s">
        <v>195</v>
      </c>
      <c r="B1" s="362"/>
      <c r="C1" s="362"/>
    </row>
    <row r="2" spans="1:3" ht="6.75" customHeight="1">
      <c r="A2" s="65"/>
      <c r="B2" s="65"/>
      <c r="C2" s="65"/>
    </row>
    <row r="3" spans="1:3" ht="15.75" customHeight="1">
      <c r="A3" s="205"/>
      <c r="B3" s="363" t="s">
        <v>163</v>
      </c>
      <c r="C3" s="363"/>
    </row>
    <row r="4" spans="1:3" ht="32.25" customHeight="1">
      <c r="A4" s="245" t="s">
        <v>240</v>
      </c>
      <c r="B4" s="203" t="s">
        <v>152</v>
      </c>
      <c r="C4" s="204" t="s">
        <v>106</v>
      </c>
    </row>
    <row r="5" spans="1:3" ht="20.25">
      <c r="A5" s="206" t="s">
        <v>171</v>
      </c>
      <c r="B5" s="241">
        <f>'[6]Sheet1'!$B31/10000</f>
        <v>214.28028999999998</v>
      </c>
      <c r="C5" s="208">
        <f>ROUND('[6]Sheet1'!$C$31,1)</f>
        <v>8.7</v>
      </c>
    </row>
    <row r="6" spans="1:3" ht="21" customHeight="1">
      <c r="A6" s="206" t="s">
        <v>172</v>
      </c>
      <c r="B6" s="241">
        <f>'[6]Sheet1'!$B33/10000</f>
        <v>26.34344</v>
      </c>
      <c r="C6" s="208">
        <f>ROUND('[6]Sheet1'!$C33,1)</f>
        <v>10.6</v>
      </c>
    </row>
    <row r="7" spans="1:3" ht="21" customHeight="1">
      <c r="A7" s="206" t="s">
        <v>173</v>
      </c>
      <c r="B7" s="241">
        <f>'[6]Sheet1'!$B34/10000</f>
        <v>2.46162</v>
      </c>
      <c r="C7" s="208">
        <f>ROUND('[6]Sheet1'!$C34,1)</f>
        <v>12.7</v>
      </c>
    </row>
    <row r="8" spans="1:3" ht="21" customHeight="1">
      <c r="A8" s="206" t="s">
        <v>174</v>
      </c>
      <c r="B8" s="241">
        <f>'[6]Sheet1'!$B35/10000</f>
        <v>3.27326</v>
      </c>
      <c r="C8" s="208">
        <f>ROUND('[6]Sheet1'!$C35,1)</f>
        <v>11.2</v>
      </c>
    </row>
    <row r="9" spans="1:3" ht="21" customHeight="1">
      <c r="A9" s="206" t="s">
        <v>175</v>
      </c>
      <c r="B9" s="241">
        <f>'[6]Sheet1'!$B36/10000</f>
        <v>28.36976</v>
      </c>
      <c r="C9" s="208">
        <f>ROUND('[6]Sheet1'!$C36,1)</f>
        <v>8.1</v>
      </c>
    </row>
    <row r="10" spans="1:3" ht="21" customHeight="1">
      <c r="A10" s="206" t="s">
        <v>176</v>
      </c>
      <c r="B10" s="241">
        <f>'[6]Sheet1'!$B37/10000</f>
        <v>1.9133</v>
      </c>
      <c r="C10" s="208">
        <f>ROUND('[6]Sheet1'!$C37,1)</f>
        <v>-5.7</v>
      </c>
    </row>
    <row r="11" spans="1:3" ht="21" customHeight="1">
      <c r="A11" s="206" t="s">
        <v>177</v>
      </c>
      <c r="B11" s="241">
        <f>'[6]Sheet1'!$B38/10000</f>
        <v>2.92339</v>
      </c>
      <c r="C11" s="208">
        <f>ROUND('[6]Sheet1'!$C38,1)</f>
        <v>27.3</v>
      </c>
    </row>
    <row r="12" spans="1:3" ht="21" customHeight="1">
      <c r="A12" s="206" t="s">
        <v>178</v>
      </c>
      <c r="B12" s="241">
        <f>'[6]Sheet1'!$B39/10000</f>
        <v>10.41509</v>
      </c>
      <c r="C12" s="208">
        <f>ROUND('[6]Sheet1'!$C39,1)</f>
        <v>8.7</v>
      </c>
    </row>
    <row r="13" spans="1:3" ht="21" customHeight="1">
      <c r="A13" s="206" t="s">
        <v>179</v>
      </c>
      <c r="B13" s="241">
        <f>'[6]Sheet1'!$B40/10000</f>
        <v>4.38967</v>
      </c>
      <c r="C13" s="208">
        <f>ROUND('[6]Sheet1'!$C40,1)</f>
        <v>12.4</v>
      </c>
    </row>
    <row r="14" spans="1:3" ht="21" customHeight="1">
      <c r="A14" s="206" t="s">
        <v>180</v>
      </c>
      <c r="B14" s="241">
        <f>'[6]Sheet1'!$B41/10000</f>
        <v>0.5741</v>
      </c>
      <c r="C14" s="208">
        <f>ROUND('[6]Sheet1'!$C41,1)</f>
        <v>18</v>
      </c>
    </row>
    <row r="15" spans="1:3" ht="21" customHeight="1">
      <c r="A15" s="206" t="s">
        <v>181</v>
      </c>
      <c r="B15" s="241">
        <f>'[6]Sheet1'!$B42/10000</f>
        <v>0.47348</v>
      </c>
      <c r="C15" s="208">
        <f>ROUND('[6]Sheet1'!$C42,1)</f>
        <v>2</v>
      </c>
    </row>
    <row r="16" spans="1:3" ht="21" customHeight="1">
      <c r="A16" s="206" t="s">
        <v>182</v>
      </c>
      <c r="B16" s="241">
        <f>'[6]Sheet1'!$B43/10000</f>
        <v>0.022619999999999998</v>
      </c>
      <c r="C16" s="208">
        <f>ROUND('[6]Sheet1'!$C43,1)</f>
        <v>-82</v>
      </c>
    </row>
    <row r="17" spans="1:3" ht="21" customHeight="1">
      <c r="A17" s="206" t="s">
        <v>183</v>
      </c>
      <c r="B17" s="241">
        <f>'[6]Sheet1'!$B44/10000</f>
        <v>13.802489999999999</v>
      </c>
      <c r="C17" s="208">
        <f>ROUND('[6]Sheet1'!$C44,1)</f>
        <v>11.6</v>
      </c>
    </row>
    <row r="18" spans="1:3" ht="21" customHeight="1">
      <c r="A18" s="206" t="s">
        <v>184</v>
      </c>
      <c r="B18" s="241">
        <f>'[6]Sheet1'!$B45/10000</f>
        <v>6.791919999999999</v>
      </c>
      <c r="C18" s="208">
        <f>ROUND('[6]Sheet1'!$C45,1)</f>
        <v>11.9</v>
      </c>
    </row>
    <row r="19" spans="1:3" ht="21" customHeight="1">
      <c r="A19" s="206" t="s">
        <v>185</v>
      </c>
      <c r="B19" s="241">
        <f>'[6]Sheet1'!$B46/10000</f>
        <v>3.7511099999999997</v>
      </c>
      <c r="C19" s="208">
        <f>ROUND('[6]Sheet1'!$C46,1)</f>
        <v>11</v>
      </c>
    </row>
    <row r="20" spans="1:3" ht="21" customHeight="1">
      <c r="A20" s="206" t="s">
        <v>186</v>
      </c>
      <c r="B20" s="241">
        <f>'[6]Sheet1'!$B47/10000</f>
        <v>0.09382</v>
      </c>
      <c r="C20" s="208">
        <f>ROUND('[6]Sheet1'!$C47,1)</f>
        <v>-7.5</v>
      </c>
    </row>
    <row r="21" spans="1:3" ht="21" customHeight="1">
      <c r="A21" s="206" t="s">
        <v>187</v>
      </c>
      <c r="B21" s="241">
        <f>'[6]Sheet1'!$B48/10000</f>
        <v>2.19942</v>
      </c>
      <c r="C21" s="208">
        <f>ROUND('[6]Sheet1'!$C48,1)</f>
        <v>11.7</v>
      </c>
    </row>
    <row r="22" spans="1:3" ht="21" customHeight="1">
      <c r="A22" s="206" t="s">
        <v>188</v>
      </c>
      <c r="B22" s="241">
        <f>'[6]Sheet1'!$B49/10000</f>
        <v>1.6455799999999998</v>
      </c>
      <c r="C22" s="208">
        <f>ROUND('[6]Sheet1'!$C49,1)</f>
        <v>7.8</v>
      </c>
    </row>
    <row r="23" spans="1:3" ht="21" customHeight="1">
      <c r="A23" s="206" t="s">
        <v>189</v>
      </c>
      <c r="B23" s="241">
        <f>'[6]Sheet1'!$B50/10000</f>
        <v>37.31365</v>
      </c>
      <c r="C23" s="208">
        <f>ROUND('[6]Sheet1'!$C50,1)</f>
        <v>9.3</v>
      </c>
    </row>
    <row r="24" spans="1:3" ht="21" customHeight="1">
      <c r="A24" s="206" t="s">
        <v>190</v>
      </c>
      <c r="B24" s="241">
        <f>'[6]Sheet1'!$B51/10000</f>
        <v>8.81006</v>
      </c>
      <c r="C24" s="208">
        <f>ROUND('[6]Sheet1'!$C51,1)</f>
        <v>12.4</v>
      </c>
    </row>
    <row r="25" spans="1:3" ht="21" customHeight="1">
      <c r="A25" s="206" t="s">
        <v>191</v>
      </c>
      <c r="B25" s="241">
        <f>'[6]Sheet1'!$B52/10000</f>
        <v>3.43433</v>
      </c>
      <c r="C25" s="208">
        <f>ROUND('[6]Sheet1'!$C52,1)</f>
        <v>30.3</v>
      </c>
    </row>
    <row r="26" spans="1:3" ht="21" customHeight="1">
      <c r="A26" s="206" t="s">
        <v>192</v>
      </c>
      <c r="B26" s="241">
        <f>'[6]Sheet1'!$B53/10000</f>
        <v>49.374159999999996</v>
      </c>
      <c r="C26" s="208">
        <f>ROUND('[6]Sheet1'!$C53,1)</f>
        <v>2.8</v>
      </c>
    </row>
    <row r="27" spans="1:3" ht="21" customHeight="1">
      <c r="A27" s="206" t="s">
        <v>193</v>
      </c>
      <c r="B27" s="241">
        <f>'[6]Sheet1'!$B54/10000</f>
        <v>1.70197</v>
      </c>
      <c r="C27" s="208">
        <f>ROUND('[6]Sheet1'!$C54,1)</f>
        <v>10.6</v>
      </c>
    </row>
    <row r="28" spans="1:3" ht="21" customHeight="1">
      <c r="A28" s="207" t="s">
        <v>194</v>
      </c>
      <c r="B28" s="242">
        <f>'[6]Sheet1'!$B55/10000</f>
        <v>4.20205</v>
      </c>
      <c r="C28" s="295">
        <f>ROUND('[6]Sheet1'!$C55,1)</f>
        <v>19.6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2017-04-19T01:06:54Z</cp:lastPrinted>
  <dcterms:created xsi:type="dcterms:W3CDTF">2003-01-07T10:46:14Z</dcterms:created>
  <dcterms:modified xsi:type="dcterms:W3CDTF">2017-08-25T09:09:09Z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