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40" firstSheet="3" activeTab="12"/>
  </bookViews>
  <sheets>
    <sheet name="规模工业生产主要分类" sheetId="1" r:id="rId1"/>
    <sheet name="主要产业" sheetId="2" r:id="rId2"/>
    <sheet name="分县市区园区工业" sheetId="3" r:id="rId3"/>
    <sheet name="用电量" sheetId="4" r:id="rId4"/>
    <sheet name="交通运输" sheetId="5" r:id="rId5"/>
    <sheet name="固定资产投资" sheetId="6" r:id="rId6"/>
    <sheet name="商品房建设与销售" sheetId="7" r:id="rId7"/>
    <sheet name="国内贸易、旅游" sheetId="8" r:id="rId8"/>
    <sheet name="热点商品" sheetId="9" r:id="rId9"/>
    <sheet name="对外贸易" sheetId="10" r:id="rId10"/>
    <sheet name="财政金融" sheetId="11" r:id="rId11"/>
    <sheet name="人民生活和物价" sheetId="12" r:id="rId12"/>
    <sheet name="县市2" sheetId="13" r:id="rId13"/>
    <sheet name="省2" sheetId="14" r:id="rId14"/>
    <sheet name="长2 " sheetId="15" r:id="rId15"/>
    <sheet name="区域中心城市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<sst xmlns="http://schemas.openxmlformats.org/spreadsheetml/2006/main" count="440" uniqueCount="295">
  <si>
    <t>岳阳市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</si>
  <si>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</si>
  <si>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</si>
  <si>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</si>
  <si>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</si>
  <si>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</si>
  <si>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</si>
  <si>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</si>
  <si>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</si>
  <si>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经济技术开发区</t>
  </si>
  <si>
    <t>屈原管理区</t>
  </si>
  <si>
    <t>规模工业增加值</t>
  </si>
  <si>
    <t>固定资产投资</t>
  </si>
  <si>
    <t>社会消费品零售总额</t>
  </si>
  <si>
    <t>岳阳楼区</t>
  </si>
  <si>
    <t>万吨</t>
  </si>
  <si>
    <t>指标</t>
  </si>
  <si>
    <t>交通运输</t>
  </si>
  <si>
    <t>计算单位</t>
  </si>
  <si>
    <t>一、客运量总计</t>
  </si>
  <si>
    <t>万人</t>
  </si>
  <si>
    <t>二、旅客周转量总计</t>
  </si>
  <si>
    <t>万人公里</t>
  </si>
  <si>
    <t>三、货运量总计</t>
  </si>
  <si>
    <t>四、货物周转量总计</t>
  </si>
  <si>
    <t>万吨公里</t>
  </si>
  <si>
    <t>五、主要港口货物吞吐量</t>
  </si>
  <si>
    <t>箱</t>
  </si>
  <si>
    <t>注：交通运输数据由市交通局提供。</t>
  </si>
  <si>
    <t>商品房建设与销售</t>
  </si>
  <si>
    <t>本月余额</t>
  </si>
  <si>
    <t>年初余额</t>
  </si>
  <si>
    <t>人民生活和物价</t>
  </si>
  <si>
    <t>指       标</t>
  </si>
  <si>
    <t>上月=100</t>
  </si>
  <si>
    <t>上年同月=100</t>
  </si>
  <si>
    <t>上年同期=100</t>
  </si>
  <si>
    <t>1、居民消费价格指数（%）</t>
  </si>
  <si>
    <t>2、商品零售价格总指数（%）</t>
  </si>
  <si>
    <t>长沙市</t>
  </si>
  <si>
    <t>株洲市</t>
  </si>
  <si>
    <t>湘潭市</t>
  </si>
  <si>
    <t>衡阳市</t>
  </si>
  <si>
    <t>邵阳市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</si>
  <si>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</si>
  <si>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</si>
  <si>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</si>
  <si>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</si>
  <si>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</si>
  <si>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</si>
  <si>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</si>
  <si>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</si>
  <si>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社会消费品零售额</t>
  </si>
  <si>
    <t>四川宜宾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</si>
  <si>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</si>
  <si>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</si>
  <si>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</si>
  <si>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</si>
  <si>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</si>
  <si>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</si>
  <si>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</si>
  <si>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</si>
  <si>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</si>
  <si>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</si>
  <si>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</si>
  <si>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单位:%</t>
  </si>
  <si>
    <t>单位：%</t>
  </si>
  <si>
    <t>机械行业中：电子及光伏行业</t>
  </si>
  <si>
    <t>汨罗市</t>
  </si>
  <si>
    <t>公共财政预算收入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</si>
  <si>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</si>
  <si>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</si>
  <si>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</si>
  <si>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</si>
  <si>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</si>
  <si>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</si>
  <si>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</si>
  <si>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</si>
  <si>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</si>
  <si>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规模工业主要行业</t>
  </si>
  <si>
    <t>主要行业增加值</t>
  </si>
  <si>
    <t xml:space="preserve">    其中：税收收入</t>
  </si>
  <si>
    <t xml:space="preserve">          非税收入</t>
  </si>
  <si>
    <t>四川泸州</t>
  </si>
  <si>
    <t>1、公共财政预算收入</t>
  </si>
  <si>
    <t xml:space="preserve">   地方公共财政预算收入</t>
  </si>
  <si>
    <t>2、公共财政预算支出</t>
  </si>
  <si>
    <t>公共财政预算收入</t>
  </si>
  <si>
    <t>地方公共财政预算收入</t>
  </si>
  <si>
    <t>社会消费品零售总额</t>
  </si>
  <si>
    <t xml:space="preserve"> </t>
  </si>
  <si>
    <t>省级以上园区规模工业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</si>
  <si>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</si>
  <si>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</si>
  <si>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</si>
  <si>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</si>
  <si>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</si>
  <si>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汨罗循环经济产业园</t>
  </si>
  <si>
    <t>临湘市工业园</t>
  </si>
  <si>
    <t>规模工业生产主要分类</t>
  </si>
  <si>
    <t>市  直</t>
  </si>
  <si>
    <t xml:space="preserve"> 一、按经济类型分 </t>
  </si>
  <si>
    <t xml:space="preserve"> 二、按隶属关系分 </t>
  </si>
  <si>
    <t xml:space="preserve"> 三、按产业分 </t>
  </si>
  <si>
    <t xml:space="preserve"> 四、按投资方向分 </t>
  </si>
  <si>
    <t xml:space="preserve"> 五、按结构分 </t>
  </si>
  <si>
    <t>增幅</t>
  </si>
  <si>
    <t xml:space="preserve"> 全部固定资产投资 </t>
  </si>
  <si>
    <t xml:space="preserve">    国有投资 </t>
  </si>
  <si>
    <t xml:space="preserve">    非国有投资 </t>
  </si>
  <si>
    <t xml:space="preserve">      民间投资 </t>
  </si>
  <si>
    <t xml:space="preserve">    中央项目 </t>
  </si>
  <si>
    <t xml:space="preserve">    地方项目 </t>
  </si>
  <si>
    <t xml:space="preserve">    第一产业 </t>
  </si>
  <si>
    <t xml:space="preserve">    第二产业 </t>
  </si>
  <si>
    <t xml:space="preserve">    第三产业 </t>
  </si>
  <si>
    <t xml:space="preserve">    工业投资 </t>
  </si>
  <si>
    <t xml:space="preserve">    民生工程 </t>
  </si>
  <si>
    <t xml:space="preserve">    生态环境 </t>
  </si>
  <si>
    <t xml:space="preserve">    基础设施 </t>
  </si>
  <si>
    <t xml:space="preserve">    房地产开发投资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</si>
  <si>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</si>
  <si>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</si>
  <si>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</si>
  <si>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</si>
  <si>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 xml:space="preserve">    高新技术产业投资 </t>
  </si>
  <si>
    <t xml:space="preserve">    战略性新兴产业 </t>
  </si>
  <si>
    <t>对外贸易</t>
  </si>
  <si>
    <t>进出口总额</t>
  </si>
  <si>
    <t>贸易方式</t>
  </si>
  <si>
    <t xml:space="preserve">    一般贸易</t>
  </si>
  <si>
    <t xml:space="preserve">    来料加工装配贸易</t>
  </si>
  <si>
    <t xml:space="preserve">    进料加工贸易</t>
  </si>
  <si>
    <t xml:space="preserve">    其他贸易</t>
  </si>
  <si>
    <t>注：进出口数据由岳阳海关提供。</t>
  </si>
  <si>
    <t>注：旅游数据由市旅游外事侨务办提供。</t>
  </si>
  <si>
    <t xml:space="preserve">  其中：住宅</t>
  </si>
  <si>
    <t xml:space="preserve">        土地购置费</t>
  </si>
  <si>
    <t>单位</t>
  </si>
  <si>
    <t>亿元</t>
  </si>
  <si>
    <t>本年完成投资</t>
  </si>
  <si>
    <t>万平方米</t>
  </si>
  <si>
    <t>万平方米</t>
  </si>
  <si>
    <t>商品房销售面积</t>
  </si>
  <si>
    <t>商品房销售额</t>
  </si>
  <si>
    <t>亿元</t>
  </si>
  <si>
    <t>房屋施工面积</t>
  </si>
  <si>
    <t>新开工面积</t>
  </si>
  <si>
    <t>房屋竣工面积</t>
  </si>
  <si>
    <t>待售面积</t>
  </si>
  <si>
    <t>增幅</t>
  </si>
  <si>
    <t>增幅</t>
  </si>
  <si>
    <t>总量</t>
  </si>
  <si>
    <t>总量</t>
  </si>
  <si>
    <t>园区占规模工业比重</t>
  </si>
  <si>
    <t>其中：5000万以上投资</t>
  </si>
  <si>
    <t>岳阳市</t>
  </si>
  <si>
    <t>注：金融数据由市人民银行提供。</t>
  </si>
  <si>
    <t>单位：万千瓦时；%</t>
  </si>
  <si>
    <t xml:space="preserve"> 增幅</t>
  </si>
  <si>
    <t>总量</t>
  </si>
  <si>
    <t>增幅</t>
  </si>
  <si>
    <t>单位：亿元；%</t>
  </si>
  <si>
    <t>单位：亿元；%</t>
  </si>
  <si>
    <t>比重</t>
  </si>
  <si>
    <t>占全部投资比重</t>
  </si>
  <si>
    <t>规模工业增加值</t>
  </si>
  <si>
    <t>城镇</t>
  </si>
  <si>
    <t>乡村</t>
  </si>
  <si>
    <t>商品零售</t>
  </si>
  <si>
    <t>餐饮收入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</si>
  <si>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</si>
  <si>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</si>
  <si>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</si>
  <si>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</si>
  <si>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</si>
  <si>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</si>
  <si>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</si>
  <si>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</si>
  <si>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</si>
  <si>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</si>
  <si>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</si>
  <si>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</si>
  <si>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</si>
  <si>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</si>
  <si>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</si>
  <si>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</si>
  <si>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</si>
  <si>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</si>
  <si>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</si>
  <si>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</si>
  <si>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</si>
  <si>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</si>
  <si>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</si>
  <si>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</si>
  <si>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限上商品零售类值</t>
  </si>
  <si>
    <t>用电量</t>
  </si>
  <si>
    <t>全社会用电量</t>
  </si>
  <si>
    <t>其中：工业用电量</t>
  </si>
  <si>
    <t>本月</t>
  </si>
  <si>
    <t>本月累计</t>
  </si>
  <si>
    <t>本月增幅</t>
  </si>
  <si>
    <t>累计增幅</t>
  </si>
  <si>
    <t>本月增幅</t>
  </si>
  <si>
    <t>旅游总人数（万人次）</t>
  </si>
  <si>
    <t>入境总人数（万人次）</t>
  </si>
  <si>
    <t>旅游总收入（亿元）</t>
  </si>
  <si>
    <t>旅游创汇（万美元）</t>
  </si>
  <si>
    <t>本月</t>
  </si>
  <si>
    <t>本月累计</t>
  </si>
  <si>
    <t xml:space="preserve">    非金融企业存款</t>
  </si>
  <si>
    <t xml:space="preserve">    广义政府存款</t>
  </si>
  <si>
    <t xml:space="preserve">    非银行业金融机构存款</t>
  </si>
  <si>
    <t>同比增幅</t>
  </si>
  <si>
    <t>财政金融</t>
  </si>
  <si>
    <t>贸易旅游</t>
  </si>
  <si>
    <t>（1）按经营地分</t>
  </si>
  <si>
    <t>（2）按消费形态分</t>
  </si>
  <si>
    <t>南湖新区</t>
  </si>
  <si>
    <t>省级及以上园区规模工业增加值</t>
  </si>
  <si>
    <t>岳阳临港高新技术产业开发区</t>
  </si>
  <si>
    <t>客户服务中心</t>
  </si>
  <si>
    <t>注：用电量数据由市电业局提供。客户服务中心含岳阳楼区、经济技术开发区、南湖新区及部分企业数据。</t>
  </si>
  <si>
    <t>湖南省</t>
  </si>
  <si>
    <t>1、全社会公路客运量</t>
  </si>
  <si>
    <t>2、全社会水路客运量</t>
  </si>
  <si>
    <t>1、全社会公路旅客周转量</t>
  </si>
  <si>
    <t>2、全社会水路旅客周转量</t>
  </si>
  <si>
    <t>1、全社会公路货运量</t>
  </si>
  <si>
    <t>2、全社会水路货运量</t>
  </si>
  <si>
    <t>1、全社会公路货物周转量</t>
  </si>
  <si>
    <t>2、全社会水路货物周转量</t>
  </si>
  <si>
    <t xml:space="preserve">        主要港口集装箱(TEU)</t>
  </si>
  <si>
    <t>1.社会消费零售总额</t>
  </si>
  <si>
    <r>
      <t>2</t>
    </r>
    <r>
      <rPr>
        <b/>
        <sz val="14"/>
        <rFont val="宋体"/>
        <family val="0"/>
      </rPr>
      <t>.旅游经济</t>
    </r>
  </si>
  <si>
    <t xml:space="preserve">         单位：亿元；%</t>
  </si>
  <si>
    <t xml:space="preserve">    出口总额</t>
  </si>
  <si>
    <t xml:space="preserve">    进口总额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</si>
  <si>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</si>
  <si>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单位:亿元；%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</si>
  <si>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</si>
  <si>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</si>
  <si>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</si>
  <si>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</si>
  <si>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</si>
  <si>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</si>
  <si>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r>
      <t xml:space="preserve"> 指   </t>
    </r>
    <r>
      <rPr>
        <b/>
        <sz val="14"/>
        <rFont val="宋体"/>
        <family val="0"/>
      </rPr>
      <t xml:space="preserve"> 标</t>
    </r>
  </si>
  <si>
    <t>全市规模工业增加值</t>
  </si>
  <si>
    <t>其中：轻工业</t>
  </si>
  <si>
    <t>其中：国有企业</t>
  </si>
  <si>
    <t>其中：公有制工业</t>
  </si>
  <si>
    <t>其中：中省工业</t>
  </si>
  <si>
    <t>其中：高加工度工业</t>
  </si>
  <si>
    <t>其中：高技术产业</t>
  </si>
  <si>
    <t>岳阳高新技术产业园区</t>
  </si>
  <si>
    <t>平江高新技术产业园区</t>
  </si>
  <si>
    <t>金融机构本外币各项存款余额</t>
  </si>
  <si>
    <t xml:space="preserve">    住户存款</t>
  </si>
  <si>
    <t>金融机构本外币各项贷款余额</t>
  </si>
  <si>
    <t>其中：短期贷款</t>
  </si>
  <si>
    <t>其中：中长期贷款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</si>
  <si>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</si>
  <si>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</si>
  <si>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</si>
  <si>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</si>
  <si>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</si>
  <si>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</si>
  <si>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</si>
  <si>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</si>
  <si>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 xml:space="preserve">      重工业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</si>
  <si>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</si>
  <si>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</si>
  <si>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</si>
  <si>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</si>
  <si>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</si>
  <si>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 xml:space="preserve">      非公有制工业</t>
  </si>
  <si>
    <t xml:space="preserve">      地方工业</t>
  </si>
  <si>
    <t xml:space="preserve">    工业技改投资 </t>
  </si>
  <si>
    <t>运输方式</t>
  </si>
  <si>
    <t xml:space="preserve">    水路运输</t>
  </si>
  <si>
    <t xml:space="preserve">    铁路运输</t>
  </si>
  <si>
    <t xml:space="preserve">    公路运输</t>
  </si>
  <si>
    <t xml:space="preserve">    航空运输</t>
  </si>
  <si>
    <t>河南洛阳</t>
  </si>
  <si>
    <t>江西赣州</t>
  </si>
  <si>
    <t>城陵矶新港区</t>
  </si>
  <si>
    <t>—</t>
  </si>
  <si>
    <t>—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</si>
  <si>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保税监管场所进出境货物</t>
    </r>
  </si>
  <si>
    <t xml:space="preserve">    海关特殊监管区域物流货物</t>
  </si>
  <si>
    <r>
      <t>2017年1—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月岳阳市各县（市）区主要经济指标（二）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</si>
  <si>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月湖南省各市州主要经济指标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</si>
  <si>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月长江沿岸城市主要经济指标</t>
    </r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</si>
  <si>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年1—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月中部地区国家区域性中心城市主要经济指标</t>
    </r>
  </si>
  <si>
    <r>
      <rPr>
        <sz val="12"/>
        <rFont val="宋体"/>
        <family val="0"/>
      </rPr>
      <t>注：云溪区区本级规模工业增加值增长</t>
    </r>
    <r>
      <rPr>
        <sz val="12"/>
        <rFont val="Times New Roman"/>
        <family val="1"/>
      </rPr>
      <t>6.1%</t>
    </r>
    <r>
      <rPr>
        <sz val="12"/>
        <rFont val="宋体"/>
        <family val="0"/>
      </rPr>
      <t>。
城陵矶新港区完成固定资产投资</t>
    </r>
    <r>
      <rPr>
        <sz val="12"/>
        <rFont val="Times New Roman"/>
        <family val="1"/>
      </rPr>
      <t>83.3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31.0%</t>
    </r>
    <r>
      <rPr>
        <sz val="12"/>
        <rFont val="宋体"/>
        <family val="0"/>
      </rPr>
      <t>；完成公共财政预算收入</t>
    </r>
    <r>
      <rPr>
        <sz val="12"/>
        <rFont val="Times New Roman"/>
        <family val="1"/>
      </rPr>
      <t>5.65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21.1%</t>
    </r>
    <r>
      <rPr>
        <sz val="12"/>
        <rFont val="宋体"/>
        <family val="0"/>
      </rPr>
      <t>，其中地方公共财政预算收入</t>
    </r>
    <r>
      <rPr>
        <sz val="12"/>
        <rFont val="Times New Roman"/>
        <family val="1"/>
      </rPr>
      <t>3.09</t>
    </r>
    <r>
      <rPr>
        <sz val="12"/>
        <rFont val="宋体"/>
        <family val="0"/>
      </rPr>
      <t>亿元，增长</t>
    </r>
    <r>
      <rPr>
        <sz val="12"/>
        <rFont val="Times New Roman"/>
        <family val="1"/>
      </rPr>
      <t>28.1%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</si>
</sst>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_ "/>
    <numFmt numFmtId="187" formatCode="0.0_ "/>
    <numFmt numFmtId="188" formatCode="0.00_ "/>
    <numFmt numFmtId="189" formatCode="0_);[Red]\(0\)"/>
    <numFmt numFmtId="190" formatCode="0.0_);[Red]\(0.0\)"/>
    <numFmt numFmtId="191" formatCode="0.00_);[Red]\(0.00\)"/>
    <numFmt numFmtId="192" formatCode="0.0"/>
    <numFmt numFmtId="193" formatCode="0;_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;_"/>
    <numFmt numFmtId="199" formatCode="0.0;_ꀀ"/>
    <numFmt numFmtId="200" formatCode="0.0000"/>
    <numFmt numFmtId="201" formatCode="0.000"/>
    <numFmt numFmtId="202" formatCode="0.000000000_ "/>
    <numFmt numFmtId="203" formatCode="0.0000000000_ "/>
    <numFmt numFmtId="204" formatCode="0.00000000000_ "/>
    <numFmt numFmtId="205" formatCode="0.000000000000_ "/>
    <numFmt numFmtId="206" formatCode="0.00000000_ 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;[Red]0"/>
    <numFmt numFmtId="213" formatCode="0.0000000"/>
    <numFmt numFmtId="214" formatCode="0.000000"/>
    <numFmt numFmtId="215" formatCode="0.00000"/>
    <numFmt numFmtId="216" formatCode="0.00_ ;[Red]\-0.00\ "/>
    <numFmt numFmtId="217" formatCode="0.0_ ;[Red]\-0.0\ "/>
    <numFmt numFmtId="218" formatCode="#,##0.0_ "/>
  </numFmts>
  <fonts count="83">
    <font>
      <sz val="10"/>
      <name val="Helv"/>
      <family val="2"/>
    </font>
    <font>
      <sz val="12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  <font>
      <b/>
      <sz val="2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9"/>
      <name val="仿宋_GB2312"/>
      <family val="3"/>
    </font>
    <font>
      <b/>
      <sz val="9"/>
      <name val="宋体"/>
      <family val="0"/>
    </font>
    <font>
      <sz val="8"/>
      <name val="宋体"/>
      <family val="0"/>
    </font>
    <font>
      <sz val="12"/>
      <name val="华文楷体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6"/>
      <color indexed="9"/>
      <name val="Times New Roman"/>
      <family val="1"/>
    </font>
    <font>
      <sz val="14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sz val="16"/>
      <color theme="0"/>
      <name val="Times New Roman"/>
      <family val="1"/>
    </font>
    <font>
      <sz val="14"/>
      <color theme="0"/>
      <name val="Calibri"/>
      <family val="0"/>
    </font>
    <font>
      <b/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8" applyNumberFormat="0" applyAlignment="0" applyProtection="0"/>
    <xf numFmtId="0" fontId="74" fillId="25" borderId="5" applyNumberFormat="0" applyAlignment="0" applyProtection="0"/>
    <xf numFmtId="0" fontId="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0" fillId="32" borderId="9" applyNumberFormat="0" applyFont="0" applyAlignment="0" applyProtection="0"/>
  </cellStyleXfs>
  <cellXfs count="359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7" fontId="13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6" fillId="0" borderId="0" xfId="0" applyFont="1" applyAlignment="1">
      <alignment wrapText="1"/>
    </xf>
    <xf numFmtId="0" fontId="6" fillId="0" borderId="0" xfId="0" applyFont="1" applyAlignment="1">
      <alignment/>
    </xf>
    <xf numFmtId="187" fontId="25" fillId="0" borderId="10" xfId="0" applyNumberFormat="1" applyFont="1" applyBorder="1" applyAlignment="1">
      <alignment horizontal="center" vertical="center" wrapText="1"/>
    </xf>
    <xf numFmtId="187" fontId="25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/>
    </xf>
    <xf numFmtId="187" fontId="18" fillId="0" borderId="0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/>
    </xf>
    <xf numFmtId="188" fontId="18" fillId="0" borderId="0" xfId="0" applyNumberFormat="1" applyFont="1" applyBorder="1" applyAlignment="1">
      <alignment wrapText="1"/>
    </xf>
    <xf numFmtId="188" fontId="18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87" fontId="10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7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12" fillId="0" borderId="0" xfId="4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3" fillId="0" borderId="0" xfId="0" applyFont="1" applyBorder="1" applyAlignment="1">
      <alignment/>
    </xf>
    <xf numFmtId="187" fontId="30" fillId="0" borderId="13" xfId="0" applyNumberFormat="1" applyFont="1" applyBorder="1" applyAlignment="1">
      <alignment horizontal="center" vertical="center" wrapText="1"/>
    </xf>
    <xf numFmtId="188" fontId="30" fillId="0" borderId="13" xfId="0" applyNumberFormat="1" applyFont="1" applyBorder="1" applyAlignment="1">
      <alignment horizontal="center" vertical="center" wrapText="1"/>
    </xf>
    <xf numFmtId="187" fontId="31" fillId="0" borderId="14" xfId="0" applyNumberFormat="1" applyFont="1" applyBorder="1" applyAlignment="1">
      <alignment horizontal="center" vertical="center" wrapText="1"/>
    </xf>
    <xf numFmtId="188" fontId="31" fillId="0" borderId="14" xfId="0" applyNumberFormat="1" applyFont="1" applyBorder="1" applyAlignment="1">
      <alignment horizontal="center" vertical="center" wrapText="1"/>
    </xf>
    <xf numFmtId="187" fontId="31" fillId="0" borderId="15" xfId="0" applyNumberFormat="1" applyFont="1" applyBorder="1" applyAlignment="1">
      <alignment horizontal="center" vertical="center" wrapText="1"/>
    </xf>
    <xf numFmtId="187" fontId="77" fillId="0" borderId="16" xfId="0" applyNumberFormat="1" applyFont="1" applyFill="1" applyBorder="1" applyAlignment="1">
      <alignment horizontal="center" vertical="center" wrapText="1"/>
    </xf>
    <xf numFmtId="187" fontId="77" fillId="0" borderId="17" xfId="0" applyNumberFormat="1" applyFont="1" applyFill="1" applyBorder="1" applyAlignment="1">
      <alignment horizontal="center" vertical="center" wrapText="1"/>
    </xf>
    <xf numFmtId="188" fontId="77" fillId="0" borderId="18" xfId="0" applyNumberFormat="1" applyFont="1" applyBorder="1" applyAlignment="1">
      <alignment horizontal="center" vertical="center" wrapText="1"/>
    </xf>
    <xf numFmtId="187" fontId="77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87" fontId="31" fillId="0" borderId="13" xfId="0" applyNumberFormat="1" applyFont="1" applyBorder="1" applyAlignment="1">
      <alignment horizontal="center" vertical="center"/>
    </xf>
    <xf numFmtId="187" fontId="31" fillId="0" borderId="14" xfId="0" applyNumberFormat="1" applyFont="1" applyBorder="1" applyAlignment="1">
      <alignment horizontal="center" vertical="center"/>
    </xf>
    <xf numFmtId="187" fontId="31" fillId="0" borderId="15" xfId="0" applyNumberFormat="1" applyFont="1" applyBorder="1" applyAlignment="1">
      <alignment horizontal="center" vertical="center"/>
    </xf>
    <xf numFmtId="187" fontId="31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30" fillId="0" borderId="15" xfId="0" applyNumberFormat="1" applyFont="1" applyBorder="1" applyAlignment="1">
      <alignment horizontal="center" vertical="center"/>
    </xf>
    <xf numFmtId="2" fontId="77" fillId="0" borderId="21" xfId="0" applyNumberFormat="1" applyFont="1" applyFill="1" applyBorder="1" applyAlignment="1">
      <alignment horizontal="center" vertical="center" wrapText="1"/>
    </xf>
    <xf numFmtId="2" fontId="77" fillId="0" borderId="18" xfId="0" applyNumberFormat="1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0" fontId="30" fillId="0" borderId="13" xfId="0" applyNumberFormat="1" applyFont="1" applyFill="1" applyBorder="1" applyAlignment="1">
      <alignment horizontal="center" vertical="center"/>
    </xf>
    <xf numFmtId="191" fontId="30" fillId="0" borderId="14" xfId="0" applyNumberFormat="1" applyFont="1" applyFill="1" applyBorder="1" applyAlignment="1">
      <alignment horizontal="center" vertical="center"/>
    </xf>
    <xf numFmtId="187" fontId="30" fillId="0" borderId="14" xfId="0" applyNumberFormat="1" applyFont="1" applyFill="1" applyBorder="1" applyAlignment="1">
      <alignment horizontal="center" vertical="center"/>
    </xf>
    <xf numFmtId="188" fontId="30" fillId="0" borderId="14" xfId="0" applyNumberFormat="1" applyFont="1" applyFill="1" applyBorder="1" applyAlignment="1">
      <alignment horizontal="center" vertical="center"/>
    </xf>
    <xf numFmtId="187" fontId="30" fillId="0" borderId="16" xfId="0" applyNumberFormat="1" applyFont="1" applyFill="1" applyBorder="1" applyAlignment="1">
      <alignment horizontal="center" vertical="center"/>
    </xf>
    <xf numFmtId="190" fontId="31" fillId="0" borderId="14" xfId="0" applyNumberFormat="1" applyFont="1" applyFill="1" applyBorder="1" applyAlignment="1">
      <alignment horizontal="center" vertical="center"/>
    </xf>
    <xf numFmtId="191" fontId="31" fillId="0" borderId="14" xfId="0" applyNumberFormat="1" applyFont="1" applyFill="1" applyBorder="1" applyAlignment="1">
      <alignment horizontal="center" vertical="center"/>
    </xf>
    <xf numFmtId="187" fontId="31" fillId="0" borderId="14" xfId="0" applyNumberFormat="1" applyFont="1" applyFill="1" applyBorder="1" applyAlignment="1">
      <alignment horizontal="center" vertical="center"/>
    </xf>
    <xf numFmtId="188" fontId="31" fillId="0" borderId="14" xfId="0" applyNumberFormat="1" applyFont="1" applyFill="1" applyBorder="1" applyAlignment="1">
      <alignment horizontal="center" vertical="center"/>
    </xf>
    <xf numFmtId="187" fontId="31" fillId="0" borderId="15" xfId="0" applyNumberFormat="1" applyFont="1" applyFill="1" applyBorder="1" applyAlignment="1">
      <alignment horizontal="center" vertical="center"/>
    </xf>
    <xf numFmtId="190" fontId="30" fillId="0" borderId="14" xfId="0" applyNumberFormat="1" applyFont="1" applyFill="1" applyBorder="1" applyAlignment="1">
      <alignment horizontal="center" vertical="center"/>
    </xf>
    <xf numFmtId="187" fontId="31" fillId="0" borderId="23" xfId="0" applyNumberFormat="1" applyFont="1" applyFill="1" applyBorder="1" applyAlignment="1">
      <alignment horizontal="center" vertical="center"/>
    </xf>
    <xf numFmtId="188" fontId="31" fillId="0" borderId="23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2" fillId="0" borderId="24" xfId="42" applyFont="1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90" fontId="31" fillId="0" borderId="11" xfId="0" applyNumberFormat="1" applyFont="1" applyBorder="1" applyAlignment="1">
      <alignment horizontal="center" vertical="center"/>
    </xf>
    <xf numFmtId="191" fontId="31" fillId="0" borderId="13" xfId="0" applyNumberFormat="1" applyFont="1" applyBorder="1" applyAlignment="1">
      <alignment horizontal="center" vertical="center"/>
    </xf>
    <xf numFmtId="190" fontId="31" fillId="0" borderId="16" xfId="0" applyNumberFormat="1" applyFont="1" applyBorder="1" applyAlignment="1">
      <alignment horizontal="center" vertical="center"/>
    </xf>
    <xf numFmtId="190" fontId="31" fillId="0" borderId="13" xfId="0" applyNumberFormat="1" applyFont="1" applyBorder="1" applyAlignment="1">
      <alignment horizontal="center" vertical="center"/>
    </xf>
    <xf numFmtId="190" fontId="31" fillId="0" borderId="20" xfId="0" applyNumberFormat="1" applyFont="1" applyBorder="1" applyAlignment="1">
      <alignment horizontal="center" vertical="center"/>
    </xf>
    <xf numFmtId="191" fontId="31" fillId="0" borderId="14" xfId="0" applyNumberFormat="1" applyFont="1" applyBorder="1" applyAlignment="1">
      <alignment horizontal="center" vertical="center"/>
    </xf>
    <xf numFmtId="190" fontId="31" fillId="0" borderId="15" xfId="0" applyNumberFormat="1" applyFont="1" applyBorder="1" applyAlignment="1">
      <alignment horizontal="center" vertical="center"/>
    </xf>
    <xf numFmtId="190" fontId="31" fillId="0" borderId="14" xfId="0" applyNumberFormat="1" applyFont="1" applyBorder="1" applyAlignment="1">
      <alignment horizontal="center" vertical="center"/>
    </xf>
    <xf numFmtId="190" fontId="31" fillId="0" borderId="20" xfId="0" applyNumberFormat="1" applyFont="1" applyFill="1" applyBorder="1" applyAlignment="1">
      <alignment horizontal="center" vertical="center"/>
    </xf>
    <xf numFmtId="190" fontId="30" fillId="0" borderId="20" xfId="0" applyNumberFormat="1" applyFont="1" applyBorder="1" applyAlignment="1">
      <alignment horizontal="center" vertical="center"/>
    </xf>
    <xf numFmtId="191" fontId="30" fillId="0" borderId="14" xfId="0" applyNumberFormat="1" applyFont="1" applyBorder="1" applyAlignment="1">
      <alignment horizontal="center" vertical="center"/>
    </xf>
    <xf numFmtId="190" fontId="30" fillId="0" borderId="15" xfId="0" applyNumberFormat="1" applyFont="1" applyBorder="1" applyAlignment="1">
      <alignment horizontal="center" vertical="center"/>
    </xf>
    <xf numFmtId="191" fontId="30" fillId="33" borderId="14" xfId="0" applyNumberFormat="1" applyFont="1" applyFill="1" applyBorder="1" applyAlignment="1">
      <alignment horizontal="center" vertical="center"/>
    </xf>
    <xf numFmtId="190" fontId="30" fillId="33" borderId="15" xfId="0" applyNumberFormat="1" applyFont="1" applyFill="1" applyBorder="1" applyAlignment="1">
      <alignment horizontal="center" vertical="center"/>
    </xf>
    <xf numFmtId="190" fontId="30" fillId="0" borderId="15" xfId="0" applyNumberFormat="1" applyFont="1" applyFill="1" applyBorder="1" applyAlignment="1">
      <alignment horizontal="center" vertical="center"/>
    </xf>
    <xf numFmtId="190" fontId="31" fillId="0" borderId="25" xfId="0" applyNumberFormat="1" applyFont="1" applyBorder="1" applyAlignment="1">
      <alignment horizontal="center" vertical="center"/>
    </xf>
    <xf numFmtId="191" fontId="31" fillId="0" borderId="25" xfId="0" applyNumberFormat="1" applyFont="1" applyBorder="1" applyAlignment="1">
      <alignment horizontal="center" vertical="center"/>
    </xf>
    <xf numFmtId="190" fontId="31" fillId="0" borderId="19" xfId="0" applyNumberFormat="1" applyFont="1" applyBorder="1" applyAlignment="1">
      <alignment horizontal="center" vertical="center"/>
    </xf>
    <xf numFmtId="191" fontId="35" fillId="0" borderId="17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49" fontId="34" fillId="0" borderId="20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187" fontId="36" fillId="0" borderId="16" xfId="0" applyNumberFormat="1" applyFont="1" applyBorder="1" applyAlignment="1">
      <alignment horizontal="center" vertical="center"/>
    </xf>
    <xf numFmtId="187" fontId="37" fillId="0" borderId="15" xfId="0" applyNumberFormat="1" applyFont="1" applyBorder="1" applyAlignment="1">
      <alignment horizontal="center" vertical="center"/>
    </xf>
    <xf numFmtId="187" fontId="37" fillId="0" borderId="19" xfId="0" applyNumberFormat="1" applyFont="1" applyBorder="1" applyAlignment="1">
      <alignment horizontal="center" vertical="center"/>
    </xf>
    <xf numFmtId="187" fontId="32" fillId="0" borderId="17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87" fontId="30" fillId="0" borderId="16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6" fontId="31" fillId="0" borderId="20" xfId="0" applyNumberFormat="1" applyFont="1" applyFill="1" applyBorder="1" applyAlignment="1">
      <alignment horizontal="center" vertical="center" wrapText="1"/>
    </xf>
    <xf numFmtId="187" fontId="31" fillId="0" borderId="20" xfId="0" applyNumberFormat="1" applyFont="1" applyFill="1" applyBorder="1" applyAlignment="1">
      <alignment horizontal="center" vertical="center" wrapText="1"/>
    </xf>
    <xf numFmtId="186" fontId="31" fillId="0" borderId="14" xfId="0" applyNumberFormat="1" applyFont="1" applyFill="1" applyBorder="1" applyAlignment="1">
      <alignment horizontal="center" vertical="center" wrapText="1"/>
    </xf>
    <xf numFmtId="187" fontId="31" fillId="0" borderId="15" xfId="0" applyNumberFormat="1" applyFont="1" applyFill="1" applyBorder="1" applyAlignment="1">
      <alignment horizontal="center" vertical="center" wrapText="1"/>
    </xf>
    <xf numFmtId="186" fontId="31" fillId="0" borderId="12" xfId="0" applyNumberFormat="1" applyFont="1" applyFill="1" applyBorder="1" applyAlignment="1">
      <alignment horizontal="center" vertical="center" wrapText="1"/>
    </xf>
    <xf numFmtId="187" fontId="31" fillId="0" borderId="12" xfId="0" applyNumberFormat="1" applyFont="1" applyFill="1" applyBorder="1" applyAlignment="1">
      <alignment horizontal="center" vertical="center" wrapText="1"/>
    </xf>
    <xf numFmtId="186" fontId="31" fillId="0" borderId="25" xfId="0" applyNumberFormat="1" applyFont="1" applyFill="1" applyBorder="1" applyAlignment="1">
      <alignment horizontal="center" vertical="center" wrapText="1"/>
    </xf>
    <xf numFmtId="187" fontId="31" fillId="0" borderId="19" xfId="0" applyNumberFormat="1" applyFont="1" applyFill="1" applyBorder="1" applyAlignment="1">
      <alignment horizontal="center" vertical="center" wrapText="1"/>
    </xf>
    <xf numFmtId="187" fontId="31" fillId="0" borderId="14" xfId="0" applyNumberFormat="1" applyFont="1" applyFill="1" applyBorder="1" applyAlignment="1">
      <alignment horizontal="center" vertical="center" wrapText="1"/>
    </xf>
    <xf numFmtId="187" fontId="31" fillId="0" borderId="25" xfId="0" applyNumberFormat="1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left" vertical="center"/>
    </xf>
    <xf numFmtId="0" fontId="77" fillId="0" borderId="14" xfId="0" applyFont="1" applyBorder="1" applyAlignment="1">
      <alignment horizontal="center" vertical="center"/>
    </xf>
    <xf numFmtId="0" fontId="78" fillId="0" borderId="20" xfId="0" applyFont="1" applyBorder="1" applyAlignment="1">
      <alignment horizontal="left" vertical="center"/>
    </xf>
    <xf numFmtId="0" fontId="78" fillId="0" borderId="14" xfId="0" applyFont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8" fillId="0" borderId="25" xfId="0" applyFont="1" applyBorder="1" applyAlignment="1">
      <alignment horizontal="center" vertical="center"/>
    </xf>
    <xf numFmtId="186" fontId="30" fillId="0" borderId="14" xfId="0" applyNumberFormat="1" applyFont="1" applyBorder="1" applyAlignment="1">
      <alignment horizontal="center" vertical="center"/>
    </xf>
    <xf numFmtId="186" fontId="31" fillId="0" borderId="14" xfId="0" applyNumberFormat="1" applyFont="1" applyBorder="1" applyAlignment="1">
      <alignment horizontal="center" vertical="center"/>
    </xf>
    <xf numFmtId="0" fontId="78" fillId="0" borderId="0" xfId="0" applyFont="1" applyAlignment="1">
      <alignment/>
    </xf>
    <xf numFmtId="49" fontId="78" fillId="33" borderId="0" xfId="0" applyNumberFormat="1" applyFont="1" applyFill="1" applyBorder="1" applyAlignment="1">
      <alignment horizontal="left" vertical="center"/>
    </xf>
    <xf numFmtId="49" fontId="78" fillId="33" borderId="10" xfId="0" applyNumberFormat="1" applyFont="1" applyFill="1" applyBorder="1" applyAlignment="1">
      <alignment horizontal="left" vertical="center"/>
    </xf>
    <xf numFmtId="0" fontId="77" fillId="0" borderId="18" xfId="0" applyFont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49" fontId="77" fillId="33" borderId="26" xfId="0" applyNumberFormat="1" applyFont="1" applyFill="1" applyBorder="1" applyAlignment="1">
      <alignment horizontal="left" vertical="center"/>
    </xf>
    <xf numFmtId="0" fontId="33" fillId="0" borderId="10" xfId="0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186" fontId="30" fillId="0" borderId="11" xfId="0" applyNumberFormat="1" applyFont="1" applyFill="1" applyBorder="1" applyAlignment="1">
      <alignment horizontal="center" vertical="center" wrapText="1"/>
    </xf>
    <xf numFmtId="187" fontId="30" fillId="0" borderId="11" xfId="0" applyNumberFormat="1" applyFont="1" applyFill="1" applyBorder="1" applyAlignment="1">
      <alignment horizontal="center" vertical="center" wrapText="1"/>
    </xf>
    <xf numFmtId="187" fontId="32" fillId="0" borderId="0" xfId="0" applyNumberFormat="1" applyFont="1" applyFill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7" fillId="0" borderId="13" xfId="0" applyFont="1" applyBorder="1" applyAlignment="1">
      <alignment horizontal="center" vertical="center"/>
    </xf>
    <xf numFmtId="188" fontId="77" fillId="33" borderId="13" xfId="0" applyNumberFormat="1" applyFont="1" applyFill="1" applyBorder="1" applyAlignment="1">
      <alignment horizontal="center" vertical="center"/>
    </xf>
    <xf numFmtId="187" fontId="77" fillId="33" borderId="16" xfId="0" applyNumberFormat="1" applyFont="1" applyFill="1" applyBorder="1" applyAlignment="1">
      <alignment horizontal="center" vertical="center"/>
    </xf>
    <xf numFmtId="0" fontId="78" fillId="0" borderId="20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77" fillId="33" borderId="27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186" fontId="31" fillId="0" borderId="14" xfId="41" applyNumberFormat="1" applyFont="1" applyBorder="1" applyAlignment="1" applyProtection="1">
      <alignment horizontal="left" vertical="center" wrapText="1"/>
      <protection locked="0"/>
    </xf>
    <xf numFmtId="186" fontId="31" fillId="0" borderId="15" xfId="41" applyNumberFormat="1" applyFont="1" applyBorder="1" applyAlignment="1" applyProtection="1">
      <alignment horizontal="left" vertical="center" wrapText="1"/>
      <protection locked="0"/>
    </xf>
    <xf numFmtId="192" fontId="31" fillId="33" borderId="15" xfId="0" applyNumberFormat="1" applyFont="1" applyFill="1" applyBorder="1" applyAlignment="1">
      <alignment horizontal="center" vertical="center"/>
    </xf>
    <xf numFmtId="188" fontId="31" fillId="0" borderId="25" xfId="0" applyNumberFormat="1" applyFont="1" applyFill="1" applyBorder="1" applyAlignment="1">
      <alignment horizontal="center" vertical="center"/>
    </xf>
    <xf numFmtId="192" fontId="31" fillId="33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86" fontId="78" fillId="0" borderId="20" xfId="41" applyNumberFormat="1" applyFont="1" applyBorder="1" applyAlignment="1" applyProtection="1">
      <alignment vertical="center" wrapText="1"/>
      <protection locked="0"/>
    </xf>
    <xf numFmtId="186" fontId="78" fillId="0" borderId="20" xfId="41" applyNumberFormat="1" applyFont="1" applyBorder="1" applyAlignment="1" applyProtection="1">
      <alignment horizontal="center" vertical="center" wrapText="1"/>
      <protection locked="0"/>
    </xf>
    <xf numFmtId="186" fontId="78" fillId="0" borderId="20" xfId="41" applyNumberFormat="1" applyFont="1" applyBorder="1" applyAlignment="1" applyProtection="1">
      <alignment horizontal="left" vertical="center" wrapText="1"/>
      <protection locked="0"/>
    </xf>
    <xf numFmtId="0" fontId="78" fillId="33" borderId="20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left" vertical="center"/>
    </xf>
    <xf numFmtId="0" fontId="79" fillId="0" borderId="0" xfId="41" applyFont="1" applyFill="1" applyBorder="1" applyProtection="1">
      <alignment/>
      <protection locked="0"/>
    </xf>
    <xf numFmtId="0" fontId="77" fillId="0" borderId="18" xfId="41" applyFont="1" applyFill="1" applyBorder="1" applyAlignment="1" applyProtection="1">
      <alignment horizontal="center" vertical="center"/>
      <protection locked="0"/>
    </xf>
    <xf numFmtId="0" fontId="77" fillId="0" borderId="17" xfId="41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 horizontal="center" vertical="top" wrapText="1"/>
    </xf>
    <xf numFmtId="0" fontId="78" fillId="34" borderId="28" xfId="0" applyFont="1" applyFill="1" applyBorder="1" applyAlignment="1">
      <alignment horizontal="left" vertical="center" wrapText="1"/>
    </xf>
    <xf numFmtId="0" fontId="78" fillId="34" borderId="29" xfId="0" applyFont="1" applyFill="1" applyBorder="1" applyAlignment="1">
      <alignment horizontal="left" vertical="center" wrapText="1"/>
    </xf>
    <xf numFmtId="192" fontId="31" fillId="34" borderId="0" xfId="0" applyNumberFormat="1" applyFont="1" applyFill="1" applyBorder="1" applyAlignment="1">
      <alignment horizontal="center" vertical="center" wrapText="1"/>
    </xf>
    <xf numFmtId="0" fontId="7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190" fontId="77" fillId="33" borderId="17" xfId="0" applyNumberFormat="1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vertical="center"/>
    </xf>
    <xf numFmtId="0" fontId="78" fillId="33" borderId="20" xfId="0" applyFont="1" applyFill="1" applyBorder="1" applyAlignment="1">
      <alignment vertical="center"/>
    </xf>
    <xf numFmtId="0" fontId="78" fillId="0" borderId="20" xfId="0" applyFont="1" applyFill="1" applyBorder="1" applyAlignment="1">
      <alignment vertical="center"/>
    </xf>
    <xf numFmtId="0" fontId="77" fillId="33" borderId="12" xfId="0" applyFont="1" applyFill="1" applyBorder="1" applyAlignment="1">
      <alignment vertical="center"/>
    </xf>
    <xf numFmtId="0" fontId="78" fillId="33" borderId="11" xfId="0" applyFont="1" applyFill="1" applyBorder="1" applyAlignment="1">
      <alignment vertical="center"/>
    </xf>
    <xf numFmtId="0" fontId="78" fillId="33" borderId="12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190" fontId="78" fillId="0" borderId="0" xfId="0" applyNumberFormat="1" applyFont="1" applyAlignment="1">
      <alignment/>
    </xf>
    <xf numFmtId="0" fontId="79" fillId="0" borderId="0" xfId="0" applyFont="1" applyFill="1" applyBorder="1" applyAlignment="1">
      <alignment horizontal="right" vertical="center"/>
    </xf>
    <xf numFmtId="189" fontId="77" fillId="33" borderId="18" xfId="0" applyNumberFormat="1" applyFont="1" applyFill="1" applyBorder="1" applyAlignment="1">
      <alignment horizontal="center" vertical="center"/>
    </xf>
    <xf numFmtId="189" fontId="77" fillId="33" borderId="27" xfId="0" applyNumberFormat="1" applyFont="1" applyFill="1" applyBorder="1" applyAlignment="1">
      <alignment horizontal="center" vertical="center"/>
    </xf>
    <xf numFmtId="190" fontId="77" fillId="33" borderId="17" xfId="0" applyNumberFormat="1" applyFont="1" applyFill="1" applyBorder="1" applyAlignment="1">
      <alignment horizontal="center" vertical="center"/>
    </xf>
    <xf numFmtId="2" fontId="30" fillId="33" borderId="20" xfId="0" applyNumberFormat="1" applyFont="1" applyFill="1" applyBorder="1" applyAlignment="1">
      <alignment horizontal="center" vertical="center"/>
    </xf>
    <xf numFmtId="187" fontId="30" fillId="33" borderId="15" xfId="0" applyNumberFormat="1" applyFont="1" applyFill="1" applyBorder="1" applyAlignment="1">
      <alignment horizontal="center" vertical="center"/>
    </xf>
    <xf numFmtId="2" fontId="31" fillId="33" borderId="20" xfId="0" applyNumberFormat="1" applyFont="1" applyFill="1" applyBorder="1" applyAlignment="1">
      <alignment horizontal="center" vertical="center"/>
    </xf>
    <xf numFmtId="187" fontId="31" fillId="33" borderId="15" xfId="0" applyNumberFormat="1" applyFont="1" applyFill="1" applyBorder="1" applyAlignment="1">
      <alignment horizontal="center" vertical="center"/>
    </xf>
    <xf numFmtId="188" fontId="31" fillId="0" borderId="13" xfId="0" applyNumberFormat="1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186" fontId="77" fillId="0" borderId="18" xfId="0" applyNumberFormat="1" applyFont="1" applyBorder="1" applyAlignment="1">
      <alignment horizontal="center" vertical="center" wrapText="1"/>
    </xf>
    <xf numFmtId="186" fontId="77" fillId="0" borderId="17" xfId="0" applyNumberFormat="1" applyFont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left" vertical="center"/>
    </xf>
    <xf numFmtId="0" fontId="77" fillId="0" borderId="11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/>
    </xf>
    <xf numFmtId="192" fontId="30" fillId="33" borderId="16" xfId="0" applyNumberFormat="1" applyFont="1" applyFill="1" applyBorder="1" applyAlignment="1">
      <alignment horizontal="center" vertical="center"/>
    </xf>
    <xf numFmtId="188" fontId="31" fillId="0" borderId="14" xfId="41" applyNumberFormat="1" applyFont="1" applyFill="1" applyBorder="1" applyAlignment="1" applyProtection="1">
      <alignment horizontal="center" vertical="center"/>
      <protection/>
    </xf>
    <xf numFmtId="2" fontId="31" fillId="34" borderId="30" xfId="0" applyNumberFormat="1" applyFont="1" applyFill="1" applyBorder="1" applyAlignment="1">
      <alignment horizontal="center" vertical="center" wrapText="1"/>
    </xf>
    <xf numFmtId="2" fontId="31" fillId="34" borderId="31" xfId="0" applyNumberFormat="1" applyFont="1" applyFill="1" applyBorder="1" applyAlignment="1">
      <alignment horizontal="center" vertical="center" wrapText="1"/>
    </xf>
    <xf numFmtId="187" fontId="30" fillId="0" borderId="25" xfId="0" applyNumberFormat="1" applyFont="1" applyBorder="1" applyAlignment="1">
      <alignment horizontal="center" vertical="center"/>
    </xf>
    <xf numFmtId="187" fontId="30" fillId="0" borderId="19" xfId="0" applyNumberFormat="1" applyFont="1" applyBorder="1" applyAlignment="1">
      <alignment horizontal="center" vertical="center"/>
    </xf>
    <xf numFmtId="0" fontId="77" fillId="34" borderId="32" xfId="0" applyFont="1" applyFill="1" applyBorder="1" applyAlignment="1">
      <alignment horizontal="center" vertical="center" wrapText="1"/>
    </xf>
    <xf numFmtId="0" fontId="77" fillId="0" borderId="27" xfId="41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77" fillId="0" borderId="20" xfId="0" applyFont="1" applyBorder="1" applyAlignment="1">
      <alignment vertical="center"/>
    </xf>
    <xf numFmtId="0" fontId="77" fillId="0" borderId="20" xfId="0" applyFont="1" applyBorder="1" applyAlignment="1">
      <alignment horizontal="center" vertical="center"/>
    </xf>
    <xf numFmtId="188" fontId="77" fillId="33" borderId="14" xfId="0" applyNumberFormat="1" applyFont="1" applyFill="1" applyBorder="1" applyAlignment="1">
      <alignment horizontal="center" vertical="center"/>
    </xf>
    <xf numFmtId="187" fontId="77" fillId="33" borderId="15" xfId="0" applyNumberFormat="1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left" vertical="center"/>
    </xf>
    <xf numFmtId="187" fontId="26" fillId="0" borderId="0" xfId="0" applyNumberFormat="1" applyFont="1" applyAlignment="1">
      <alignment wrapText="1"/>
    </xf>
    <xf numFmtId="187" fontId="5" fillId="0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 vertical="center"/>
    </xf>
    <xf numFmtId="49" fontId="78" fillId="33" borderId="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90" fontId="31" fillId="0" borderId="12" xfId="0" applyNumberFormat="1" applyFont="1" applyBorder="1" applyAlignment="1">
      <alignment horizontal="center" vertical="center"/>
    </xf>
    <xf numFmtId="187" fontId="31" fillId="0" borderId="20" xfId="0" applyNumberFormat="1" applyFont="1" applyBorder="1" applyAlignment="1">
      <alignment horizontal="center" vertical="center"/>
    </xf>
    <xf numFmtId="191" fontId="31" fillId="33" borderId="14" xfId="0" applyNumberFormat="1" applyFont="1" applyFill="1" applyBorder="1" applyAlignment="1">
      <alignment horizontal="center" vertical="center"/>
    </xf>
    <xf numFmtId="190" fontId="31" fillId="33" borderId="15" xfId="0" applyNumberFormat="1" applyFont="1" applyFill="1" applyBorder="1" applyAlignment="1">
      <alignment horizontal="center" vertical="center"/>
    </xf>
    <xf numFmtId="190" fontId="31" fillId="0" borderId="15" xfId="0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0" fontId="77" fillId="0" borderId="17" xfId="0" applyFont="1" applyBorder="1" applyAlignment="1">
      <alignment horizontal="center" vertical="center" wrapText="1"/>
    </xf>
    <xf numFmtId="187" fontId="31" fillId="0" borderId="0" xfId="0" applyNumberFormat="1" applyFont="1" applyFill="1" applyBorder="1" applyAlignment="1">
      <alignment horizontal="center" vertical="center" wrapText="1"/>
    </xf>
    <xf numFmtId="187" fontId="31" fillId="0" borderId="10" xfId="0" applyNumberFormat="1" applyFont="1" applyFill="1" applyBorder="1" applyAlignment="1">
      <alignment horizontal="center" vertical="center" wrapText="1"/>
    </xf>
    <xf numFmtId="187" fontId="30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31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8" fillId="33" borderId="0" xfId="0" applyFont="1" applyFill="1" applyBorder="1" applyAlignment="1">
      <alignment vertical="center"/>
    </xf>
    <xf numFmtId="187" fontId="80" fillId="0" borderId="15" xfId="0" applyNumberFormat="1" applyFont="1" applyFill="1" applyBorder="1" applyAlignment="1">
      <alignment horizontal="center" vertical="center"/>
    </xf>
    <xf numFmtId="187" fontId="80" fillId="0" borderId="19" xfId="0" applyNumberFormat="1" applyFont="1" applyFill="1" applyBorder="1" applyAlignment="1">
      <alignment horizontal="center" vertical="center"/>
    </xf>
    <xf numFmtId="186" fontId="31" fillId="0" borderId="25" xfId="0" applyNumberFormat="1" applyFont="1" applyFill="1" applyBorder="1" applyAlignment="1">
      <alignment horizontal="center" vertical="center"/>
    </xf>
    <xf numFmtId="2" fontId="31" fillId="33" borderId="14" xfId="0" applyNumberFormat="1" applyFont="1" applyFill="1" applyBorder="1" applyAlignment="1">
      <alignment horizontal="center" vertical="center"/>
    </xf>
    <xf numFmtId="2" fontId="31" fillId="33" borderId="25" xfId="0" applyNumberFormat="1" applyFont="1" applyFill="1" applyBorder="1" applyAlignment="1">
      <alignment horizontal="center" vertical="center"/>
    </xf>
    <xf numFmtId="188" fontId="78" fillId="33" borderId="14" xfId="0" applyNumberFormat="1" applyFont="1" applyFill="1" applyBorder="1" applyAlignment="1">
      <alignment horizontal="center" vertical="center"/>
    </xf>
    <xf numFmtId="187" fontId="78" fillId="33" borderId="15" xfId="0" applyNumberFormat="1" applyFont="1" applyFill="1" applyBorder="1" applyAlignment="1">
      <alignment horizontal="center" vertical="center"/>
    </xf>
    <xf numFmtId="188" fontId="78" fillId="33" borderId="25" xfId="0" applyNumberFormat="1" applyFont="1" applyFill="1" applyBorder="1" applyAlignment="1">
      <alignment horizontal="center" vertical="center"/>
    </xf>
    <xf numFmtId="187" fontId="78" fillId="33" borderId="19" xfId="0" applyNumberFormat="1" applyFont="1" applyFill="1" applyBorder="1" applyAlignment="1">
      <alignment horizontal="center" vertical="center"/>
    </xf>
    <xf numFmtId="187" fontId="31" fillId="0" borderId="33" xfId="0" applyNumberFormat="1" applyFont="1" applyFill="1" applyBorder="1" applyAlignment="1">
      <alignment horizontal="center" vertical="center"/>
    </xf>
    <xf numFmtId="187" fontId="30" fillId="0" borderId="13" xfId="0" applyNumberFormat="1" applyFont="1" applyFill="1" applyBorder="1" applyAlignment="1">
      <alignment horizontal="center" vertical="center"/>
    </xf>
    <xf numFmtId="188" fontId="30" fillId="0" borderId="13" xfId="0" applyNumberFormat="1" applyFont="1" applyFill="1" applyBorder="1" applyAlignment="1">
      <alignment horizontal="center" vertical="center"/>
    </xf>
    <xf numFmtId="187" fontId="30" fillId="0" borderId="16" xfId="0" applyNumberFormat="1" applyFont="1" applyBorder="1" applyAlignment="1">
      <alignment horizontal="center" vertical="center" wrapText="1"/>
    </xf>
    <xf numFmtId="187" fontId="31" fillId="0" borderId="16" xfId="0" applyNumberFormat="1" applyFont="1" applyFill="1" applyBorder="1" applyAlignment="1">
      <alignment horizontal="center" vertical="center"/>
    </xf>
    <xf numFmtId="187" fontId="31" fillId="0" borderId="19" xfId="0" applyNumberFormat="1" applyFont="1" applyFill="1" applyBorder="1" applyAlignment="1">
      <alignment horizontal="center" vertical="center"/>
    </xf>
    <xf numFmtId="187" fontId="31" fillId="0" borderId="15" xfId="41" applyNumberFormat="1" applyFont="1" applyFill="1" applyBorder="1" applyAlignment="1" applyProtection="1">
      <alignment horizontal="center" vertical="center"/>
      <protection/>
    </xf>
    <xf numFmtId="186" fontId="77" fillId="0" borderId="11" xfId="41" applyNumberFormat="1" applyFont="1" applyBorder="1" applyAlignment="1" applyProtection="1">
      <alignment horizontal="left" vertical="center" wrapText="1"/>
      <protection locked="0"/>
    </xf>
    <xf numFmtId="188" fontId="30" fillId="0" borderId="13" xfId="41" applyNumberFormat="1" applyFont="1" applyFill="1" applyBorder="1" applyAlignment="1" applyProtection="1">
      <alignment horizontal="center" vertical="center"/>
      <protection/>
    </xf>
    <xf numFmtId="187" fontId="30" fillId="0" borderId="16" xfId="41" applyNumberFormat="1" applyFont="1" applyFill="1" applyBorder="1" applyAlignment="1" applyProtection="1">
      <alignment horizontal="center" vertical="center"/>
      <protection/>
    </xf>
    <xf numFmtId="192" fontId="31" fillId="34" borderId="34" xfId="0" applyNumberFormat="1" applyFont="1" applyFill="1" applyBorder="1" applyAlignment="1">
      <alignment horizontal="center" vertical="center" wrapText="1"/>
    </xf>
    <xf numFmtId="187" fontId="30" fillId="0" borderId="13" xfId="0" applyNumberFormat="1" applyFont="1" applyBorder="1" applyAlignment="1">
      <alignment horizontal="center" vertical="center"/>
    </xf>
    <xf numFmtId="190" fontId="31" fillId="0" borderId="25" xfId="0" applyNumberFormat="1" applyFont="1" applyFill="1" applyBorder="1" applyAlignment="1">
      <alignment horizontal="center" vertical="center"/>
    </xf>
    <xf numFmtId="191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Fill="1" applyBorder="1" applyAlignment="1">
      <alignment horizontal="center" vertical="center"/>
    </xf>
    <xf numFmtId="187" fontId="31" fillId="0" borderId="25" xfId="0" applyNumberFormat="1" applyFont="1" applyBorder="1" applyAlignment="1">
      <alignment horizontal="center" vertical="center"/>
    </xf>
    <xf numFmtId="0" fontId="81" fillId="0" borderId="26" xfId="0" applyFont="1" applyBorder="1" applyAlignment="1">
      <alignment horizontal="center" vertical="center" wrapText="1"/>
    </xf>
    <xf numFmtId="187" fontId="80" fillId="0" borderId="26" xfId="0" applyNumberFormat="1" applyFont="1" applyBorder="1" applyAlignment="1">
      <alignment horizontal="center" vertical="center" wrapText="1"/>
    </xf>
    <xf numFmtId="188" fontId="80" fillId="0" borderId="26" xfId="0" applyNumberFormat="1" applyFont="1" applyBorder="1" applyAlignment="1">
      <alignment horizontal="center" vertical="center" wrapText="1"/>
    </xf>
    <xf numFmtId="187" fontId="80" fillId="0" borderId="14" xfId="0" applyNumberFormat="1" applyFont="1" applyFill="1" applyBorder="1" applyAlignment="1">
      <alignment horizontal="center" vertical="center"/>
    </xf>
    <xf numFmtId="187" fontId="80" fillId="0" borderId="25" xfId="0" applyNumberFormat="1" applyFont="1" applyFill="1" applyBorder="1" applyAlignment="1">
      <alignment horizontal="center" vertical="center"/>
    </xf>
    <xf numFmtId="187" fontId="30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8" fillId="0" borderId="26" xfId="0" applyFont="1" applyBorder="1" applyAlignment="1">
      <alignment horizontal="left"/>
    </xf>
    <xf numFmtId="0" fontId="79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41" applyFont="1" applyBorder="1" applyAlignment="1" applyProtection="1">
      <alignment horizontal="center" vertical="center"/>
      <protection locked="0"/>
    </xf>
    <xf numFmtId="0" fontId="4" fillId="0" borderId="0" xfId="41" applyFont="1" applyBorder="1" applyAlignment="1" applyProtection="1">
      <alignment horizontal="center" vertical="center"/>
      <protection locked="0"/>
    </xf>
    <xf numFmtId="0" fontId="78" fillId="0" borderId="0" xfId="41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9" fillId="3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center"/>
    </xf>
    <xf numFmtId="57" fontId="25" fillId="0" borderId="10" xfId="0" applyNumberFormat="1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82" fillId="0" borderId="0" xfId="0" applyFont="1" applyFill="1" applyAlignment="1">
      <alignment horizontal="center" vertical="center"/>
    </xf>
    <xf numFmtId="2" fontId="77" fillId="0" borderId="35" xfId="0" applyNumberFormat="1" applyFont="1" applyFill="1" applyBorder="1" applyAlignment="1">
      <alignment horizontal="center" vertical="center" wrapText="1"/>
    </xf>
    <xf numFmtId="2" fontId="77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2" fontId="77" fillId="0" borderId="21" xfId="0" applyNumberFormat="1" applyFont="1" applyFill="1" applyBorder="1" applyAlignment="1">
      <alignment horizontal="center" vertical="center"/>
    </xf>
    <xf numFmtId="2" fontId="77" fillId="0" borderId="3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长江沿岸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8023;&#20851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8246;&#21335;&#30465;&#31038;&#3864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053;&#2821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19968;&#21644;&#34920;&#199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5.3</v>
          </cell>
          <cell r="H4">
            <v>71.94256857476573</v>
          </cell>
        </row>
        <row r="5">
          <cell r="G5">
            <v>1.4</v>
          </cell>
        </row>
        <row r="6">
          <cell r="G6">
            <v>4.2</v>
          </cell>
          <cell r="H6">
            <v>98.23769355669081</v>
          </cell>
        </row>
        <row r="8">
          <cell r="G8">
            <v>5.6</v>
          </cell>
          <cell r="H8">
            <v>61.20955151859211</v>
          </cell>
        </row>
        <row r="9">
          <cell r="G9">
            <v>6.7</v>
          </cell>
          <cell r="H9">
            <v>63.75361995289738</v>
          </cell>
        </row>
        <row r="10">
          <cell r="G10">
            <v>6.8</v>
          </cell>
          <cell r="H10">
            <v>71.44442910473258</v>
          </cell>
        </row>
        <row r="11">
          <cell r="G11">
            <v>4.9</v>
          </cell>
          <cell r="H11">
            <v>60.594110767146915</v>
          </cell>
        </row>
        <row r="12">
          <cell r="G12">
            <v>7.7</v>
          </cell>
          <cell r="H12">
            <v>62.14534193259088</v>
          </cell>
        </row>
        <row r="13">
          <cell r="G13">
            <v>5</v>
          </cell>
          <cell r="H13">
            <v>59.30507144761755</v>
          </cell>
        </row>
        <row r="14">
          <cell r="G14">
            <v>6.9</v>
          </cell>
          <cell r="H14">
            <v>68.82439526273497</v>
          </cell>
        </row>
        <row r="15">
          <cell r="G15">
            <v>4.3</v>
          </cell>
          <cell r="H15">
            <v>100</v>
          </cell>
        </row>
        <row r="16">
          <cell r="G16">
            <v>-24.9</v>
          </cell>
        </row>
        <row r="17">
          <cell r="G17">
            <v>5.7</v>
          </cell>
        </row>
        <row r="20">
          <cell r="G20">
            <v>5.3</v>
          </cell>
        </row>
        <row r="21">
          <cell r="G21">
            <v>11.2</v>
          </cell>
        </row>
        <row r="22">
          <cell r="G22">
            <v>-5.3</v>
          </cell>
        </row>
        <row r="23">
          <cell r="G23">
            <v>11.8</v>
          </cell>
        </row>
        <row r="24">
          <cell r="G24">
            <v>2.4</v>
          </cell>
        </row>
        <row r="25">
          <cell r="G25">
            <v>1.9</v>
          </cell>
        </row>
        <row r="26">
          <cell r="G26">
            <v>-6.4</v>
          </cell>
        </row>
        <row r="27">
          <cell r="G27">
            <v>-3.2</v>
          </cell>
        </row>
        <row r="28">
          <cell r="G28">
            <v>5.8</v>
          </cell>
        </row>
        <row r="29">
          <cell r="G29">
            <v>-9.209209417926758</v>
          </cell>
        </row>
        <row r="30">
          <cell r="G30">
            <v>7.2</v>
          </cell>
        </row>
        <row r="31">
          <cell r="G31">
            <v>-13.4</v>
          </cell>
        </row>
        <row r="32">
          <cell r="G32">
            <v>7.1</v>
          </cell>
        </row>
        <row r="33">
          <cell r="G33">
            <v>8.1</v>
          </cell>
        </row>
        <row r="34">
          <cell r="G34">
            <v>4.1</v>
          </cell>
        </row>
        <row r="39">
          <cell r="G39">
            <v>4.4</v>
          </cell>
        </row>
        <row r="40">
          <cell r="G40">
            <v>-10.68443707043032</v>
          </cell>
        </row>
        <row r="41">
          <cell r="G41">
            <v>4.580828315450987</v>
          </cell>
        </row>
        <row r="42">
          <cell r="G42">
            <v>11.4</v>
          </cell>
        </row>
        <row r="43">
          <cell r="G43">
            <v>7.3</v>
          </cell>
        </row>
        <row r="44">
          <cell r="G44">
            <v>10.3</v>
          </cell>
        </row>
        <row r="45">
          <cell r="G45">
            <v>8.3</v>
          </cell>
        </row>
        <row r="46">
          <cell r="G46">
            <v>5.1</v>
          </cell>
        </row>
        <row r="47">
          <cell r="G47">
            <v>-5.48600026369607</v>
          </cell>
        </row>
        <row r="48">
          <cell r="G48">
            <v>10</v>
          </cell>
        </row>
        <row r="49">
          <cell r="G49">
            <v>7.9</v>
          </cell>
        </row>
        <row r="57">
          <cell r="G57">
            <v>7</v>
          </cell>
        </row>
        <row r="58">
          <cell r="G58">
            <v>4.3</v>
          </cell>
        </row>
        <row r="59">
          <cell r="G59">
            <v>4.2</v>
          </cell>
        </row>
        <row r="60">
          <cell r="G60">
            <v>6.3</v>
          </cell>
        </row>
        <row r="61">
          <cell r="G61">
            <v>9.9</v>
          </cell>
        </row>
        <row r="62">
          <cell r="G62">
            <v>11.4</v>
          </cell>
        </row>
        <row r="63">
          <cell r="G63">
            <v>6.2</v>
          </cell>
        </row>
        <row r="64">
          <cell r="G64">
            <v>10.7</v>
          </cell>
        </row>
        <row r="65">
          <cell r="G65">
            <v>5.8</v>
          </cell>
        </row>
        <row r="66">
          <cell r="G66">
            <v>9.8</v>
          </cell>
        </row>
        <row r="67">
          <cell r="G67">
            <v>10.4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按月"/>
      <sheetName val="运输方式"/>
      <sheetName val="贸易方式"/>
    </sheetNames>
    <sheetDataSet>
      <sheetData sheetId="0">
        <row r="6">
          <cell r="F6">
            <v>775373.9679</v>
          </cell>
          <cell r="G6">
            <v>179.8332</v>
          </cell>
          <cell r="L6">
            <v>544036.346</v>
          </cell>
          <cell r="M6">
            <v>260.0836</v>
          </cell>
          <cell r="R6">
            <v>231337.6219</v>
          </cell>
          <cell r="S6">
            <v>83.6039</v>
          </cell>
        </row>
      </sheetData>
      <sheetData sheetId="1">
        <row r="8">
          <cell r="G8">
            <v>753101.0495</v>
          </cell>
          <cell r="H8">
            <v>211.2693</v>
          </cell>
        </row>
        <row r="9">
          <cell r="G9">
            <v>2175.7633</v>
          </cell>
          <cell r="H9">
            <v>42.6306</v>
          </cell>
        </row>
        <row r="10">
          <cell r="G10">
            <v>7884.0818</v>
          </cell>
          <cell r="H10">
            <v>-72.3626</v>
          </cell>
        </row>
        <row r="11">
          <cell r="G11">
            <v>12316.0097</v>
          </cell>
          <cell r="H11">
            <v>142.114</v>
          </cell>
        </row>
      </sheetData>
      <sheetData sheetId="2">
        <row r="8">
          <cell r="G8">
            <v>711796.6144</v>
          </cell>
          <cell r="H8">
            <v>199.5063</v>
          </cell>
        </row>
        <row r="9">
          <cell r="G9">
            <v>2118.0825</v>
          </cell>
          <cell r="H9">
            <v>84.8269</v>
          </cell>
        </row>
        <row r="10">
          <cell r="G10">
            <v>32571.6456</v>
          </cell>
          <cell r="H10">
            <v>-14.8646</v>
          </cell>
        </row>
        <row r="11">
          <cell r="G11">
            <v>16.4794</v>
          </cell>
          <cell r="H11" t="str">
            <v>. </v>
          </cell>
        </row>
        <row r="12">
          <cell r="G12">
            <v>28964.1666</v>
          </cell>
          <cell r="H12" t="str">
            <v>. </v>
          </cell>
        </row>
        <row r="13">
          <cell r="G13">
            <v>9.9849</v>
          </cell>
          <cell r="H13">
            <v>-56.7247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92393091.69999999</v>
          </cell>
          <cell r="E4">
            <v>10.600752397762081</v>
          </cell>
        </row>
        <row r="5">
          <cell r="D5">
            <v>28816291.172093682</v>
          </cell>
          <cell r="E5">
            <v>10.325015613718346</v>
          </cell>
        </row>
        <row r="6">
          <cell r="D6">
            <v>6089461.498563987</v>
          </cell>
          <cell r="E6">
            <v>10.749505633484269</v>
          </cell>
        </row>
        <row r="7">
          <cell r="D7">
            <v>4205705.893521652</v>
          </cell>
          <cell r="E7">
            <v>10.840418169358056</v>
          </cell>
        </row>
        <row r="8">
          <cell r="D8">
            <v>7766146.237238156</v>
          </cell>
          <cell r="E8">
            <v>10.83916879722986</v>
          </cell>
        </row>
        <row r="9">
          <cell r="D9">
            <v>5654116.856697359</v>
          </cell>
          <cell r="E9">
            <v>11.027023680108128</v>
          </cell>
        </row>
        <row r="10">
          <cell r="D10">
            <v>7939106.431710291</v>
          </cell>
          <cell r="E10">
            <v>10.456048466978052</v>
          </cell>
        </row>
        <row r="11">
          <cell r="D11">
            <v>6823129.921654377</v>
          </cell>
          <cell r="E11">
            <v>10.869765593638213</v>
          </cell>
        </row>
        <row r="12">
          <cell r="D12">
            <v>1289142.3260606774</v>
          </cell>
          <cell r="E12">
            <v>10.75726103671455</v>
          </cell>
        </row>
        <row r="13">
          <cell r="D13">
            <v>4523649.574773252</v>
          </cell>
          <cell r="E13">
            <v>10.724075623460983</v>
          </cell>
        </row>
        <row r="14">
          <cell r="D14">
            <v>6329104.172013616</v>
          </cell>
          <cell r="E14">
            <v>10.1278318879507</v>
          </cell>
        </row>
        <row r="15">
          <cell r="D15">
            <v>4251473.95805441</v>
          </cell>
          <cell r="E15">
            <v>11.091895085097514</v>
          </cell>
        </row>
        <row r="16">
          <cell r="D16">
            <v>3705877.8313581664</v>
          </cell>
          <cell r="E16">
            <v>10.629767147093938</v>
          </cell>
        </row>
        <row r="17">
          <cell r="D17">
            <v>3299665.7145766527</v>
          </cell>
          <cell r="E17">
            <v>10.771163593772837</v>
          </cell>
        </row>
        <row r="18">
          <cell r="D18">
            <v>1700220.1116837212</v>
          </cell>
          <cell r="E18">
            <v>10.969828576405094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14994691</v>
          </cell>
          <cell r="C6">
            <v>5266205</v>
          </cell>
          <cell r="F6">
            <v>13.7</v>
          </cell>
        </row>
        <row r="7">
          <cell r="B7">
            <v>1066550</v>
          </cell>
          <cell r="C7">
            <v>558133</v>
          </cell>
          <cell r="F7">
            <v>14.5</v>
          </cell>
        </row>
        <row r="8">
          <cell r="B8">
            <v>491989</v>
          </cell>
          <cell r="C8">
            <v>239189</v>
          </cell>
          <cell r="F8">
            <v>14</v>
          </cell>
        </row>
        <row r="9">
          <cell r="B9">
            <v>695646</v>
          </cell>
          <cell r="C9">
            <v>258841</v>
          </cell>
          <cell r="F9">
            <v>12.6</v>
          </cell>
        </row>
        <row r="10">
          <cell r="B10">
            <v>1703544</v>
          </cell>
          <cell r="C10">
            <v>383920</v>
          </cell>
          <cell r="F10">
            <v>13.8</v>
          </cell>
        </row>
        <row r="11">
          <cell r="B11">
            <v>1729592</v>
          </cell>
          <cell r="C11">
            <v>692677</v>
          </cell>
          <cell r="F11">
            <v>14</v>
          </cell>
        </row>
        <row r="12">
          <cell r="B12">
            <v>1991488</v>
          </cell>
          <cell r="C12">
            <v>574706</v>
          </cell>
          <cell r="F12">
            <v>4.7</v>
          </cell>
        </row>
        <row r="13">
          <cell r="B13">
            <v>1511606</v>
          </cell>
          <cell r="C13">
            <v>976462</v>
          </cell>
          <cell r="F13">
            <v>13.9</v>
          </cell>
        </row>
        <row r="14">
          <cell r="B14">
            <v>1926343</v>
          </cell>
          <cell r="C14">
            <v>625678</v>
          </cell>
          <cell r="F14">
            <v>14.1</v>
          </cell>
        </row>
        <row r="15">
          <cell r="B15">
            <v>1437773</v>
          </cell>
          <cell r="C15">
            <v>444822</v>
          </cell>
          <cell r="F15">
            <v>13.9</v>
          </cell>
        </row>
        <row r="16">
          <cell r="B16">
            <v>978540</v>
          </cell>
          <cell r="C16">
            <v>237950</v>
          </cell>
          <cell r="F16">
            <v>13.6</v>
          </cell>
        </row>
        <row r="17">
          <cell r="B17">
            <v>359211</v>
          </cell>
          <cell r="C17">
            <v>81341</v>
          </cell>
          <cell r="F17">
            <v>13.6</v>
          </cell>
        </row>
        <row r="18">
          <cell r="B18">
            <v>269437</v>
          </cell>
          <cell r="C18">
            <v>24502</v>
          </cell>
          <cell r="F18">
            <v>13.2</v>
          </cell>
        </row>
        <row r="19">
          <cell r="B19">
            <v>832972</v>
          </cell>
          <cell r="C19">
            <v>167984</v>
          </cell>
          <cell r="F19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用电量"/>
    </sheetNames>
    <sheetDataSet>
      <sheetData sheetId="0">
        <row r="5">
          <cell r="B5">
            <v>137756.60459999985</v>
          </cell>
          <cell r="C5">
            <v>2.0375521490959727</v>
          </cell>
          <cell r="D5">
            <v>914611.7976999999</v>
          </cell>
          <cell r="E5">
            <v>5.434298780378883</v>
          </cell>
          <cell r="H5">
            <v>67399.5013</v>
          </cell>
          <cell r="I5">
            <v>-7.7371020397817345</v>
          </cell>
          <cell r="J5">
            <v>531684.0718</v>
          </cell>
          <cell r="K5">
            <v>4.431449202082511</v>
          </cell>
        </row>
        <row r="6">
          <cell r="B6">
            <v>4678.075299999997</v>
          </cell>
          <cell r="C6">
            <v>-14.931150349279548</v>
          </cell>
          <cell r="D6">
            <v>38575.777799999996</v>
          </cell>
          <cell r="E6">
            <v>21.81949734748798</v>
          </cell>
          <cell r="H6">
            <v>4678.0753</v>
          </cell>
          <cell r="I6">
            <v>-14.931150349279449</v>
          </cell>
          <cell r="J6">
            <v>38575.777799999996</v>
          </cell>
          <cell r="K6">
            <v>21.81949734748798</v>
          </cell>
        </row>
        <row r="7">
          <cell r="B7">
            <v>62649.817700000014</v>
          </cell>
          <cell r="C7">
            <v>1.1457745963325863</v>
          </cell>
          <cell r="D7">
            <v>438480.9681</v>
          </cell>
          <cell r="E7">
            <v>4.59850802952653</v>
          </cell>
          <cell r="H7">
            <v>36640.5361</v>
          </cell>
          <cell r="I7">
            <v>-5.44320387720134</v>
          </cell>
          <cell r="J7">
            <v>296516.8271</v>
          </cell>
          <cell r="K7">
            <v>3.3299210223699305</v>
          </cell>
        </row>
        <row r="8">
          <cell r="B8">
            <v>3372.8420000000006</v>
          </cell>
          <cell r="C8">
            <v>18.504337047322423</v>
          </cell>
          <cell r="D8">
            <v>20183.198</v>
          </cell>
          <cell r="E8">
            <v>9.254311857237955</v>
          </cell>
          <cell r="H8">
            <v>1708.7866</v>
          </cell>
          <cell r="I8">
            <v>21.86524898311109</v>
          </cell>
          <cell r="J8">
            <v>11560.684</v>
          </cell>
          <cell r="K8">
            <v>13.211954318349637</v>
          </cell>
        </row>
        <row r="9">
          <cell r="B9">
            <v>3160.9399999999987</v>
          </cell>
          <cell r="C9">
            <v>7.481697841824413</v>
          </cell>
          <cell r="D9">
            <v>18772.53</v>
          </cell>
          <cell r="E9">
            <v>7.840938532055798</v>
          </cell>
          <cell r="H9">
            <v>616.18</v>
          </cell>
          <cell r="I9">
            <v>-25.63062736862433</v>
          </cell>
          <cell r="J9">
            <v>5584.74</v>
          </cell>
          <cell r="K9">
            <v>7.151367706508613</v>
          </cell>
        </row>
        <row r="10">
          <cell r="B10">
            <v>9884.836600000002</v>
          </cell>
          <cell r="C10">
            <v>-6.353686703614272</v>
          </cell>
          <cell r="D10">
            <v>65334.53</v>
          </cell>
          <cell r="E10">
            <v>-2.450756960322945</v>
          </cell>
          <cell r="H10">
            <v>4512.8799</v>
          </cell>
          <cell r="I10">
            <v>-17.683500999826425</v>
          </cell>
          <cell r="J10">
            <v>36325.1624</v>
          </cell>
          <cell r="K10">
            <v>-8.710372719619802</v>
          </cell>
        </row>
        <row r="11">
          <cell r="B11">
            <v>7548.029999999999</v>
          </cell>
          <cell r="C11">
            <v>6.065285818672322</v>
          </cell>
          <cell r="D11">
            <v>46105.04</v>
          </cell>
          <cell r="E11">
            <v>9.795471729565929</v>
          </cell>
          <cell r="H11">
            <v>1473.36</v>
          </cell>
          <cell r="I11">
            <v>-39.22308710879008</v>
          </cell>
          <cell r="J11">
            <v>15609.72</v>
          </cell>
          <cell r="K11">
            <v>2.320977684318717</v>
          </cell>
        </row>
        <row r="12">
          <cell r="B12">
            <v>9651.377</v>
          </cell>
          <cell r="C12">
            <v>-12.019013214773139</v>
          </cell>
          <cell r="D12">
            <v>64855.2873</v>
          </cell>
          <cell r="E12">
            <v>3.3344070578570806</v>
          </cell>
          <cell r="H12">
            <v>1588.6949</v>
          </cell>
          <cell r="I12">
            <v>-60.01024931010096</v>
          </cell>
          <cell r="J12">
            <v>24265.2561</v>
          </cell>
          <cell r="K12">
            <v>3.278503064615182</v>
          </cell>
        </row>
        <row r="13">
          <cell r="B13">
            <v>15125.12000000001</v>
          </cell>
          <cell r="C13">
            <v>16.1094990250718</v>
          </cell>
          <cell r="D13">
            <v>86731.02</v>
          </cell>
          <cell r="E13">
            <v>10.05138081580701</v>
          </cell>
          <cell r="H13">
            <v>7333.08</v>
          </cell>
          <cell r="I13">
            <v>19.50815263891265</v>
          </cell>
          <cell r="J13">
            <v>38115.7</v>
          </cell>
          <cell r="K13">
            <v>13.834208589777875</v>
          </cell>
        </row>
        <row r="14">
          <cell r="B14">
            <v>9914.96</v>
          </cell>
          <cell r="C14">
            <v>2.9937382878558907</v>
          </cell>
          <cell r="D14">
            <v>63356.83</v>
          </cell>
          <cell r="E14">
            <v>3.1357708083491405</v>
          </cell>
          <cell r="H14">
            <v>2940.11</v>
          </cell>
          <cell r="I14">
            <v>-7.777746410837906</v>
          </cell>
          <cell r="J14">
            <v>24217.71</v>
          </cell>
          <cell r="K14">
            <v>-1.3955758989954266</v>
          </cell>
        </row>
        <row r="15">
          <cell r="B15">
            <v>9981.036</v>
          </cell>
          <cell r="C15">
            <v>14.309306743640704</v>
          </cell>
          <cell r="D15">
            <v>61657.4265</v>
          </cell>
          <cell r="E15">
            <v>4.882163670609948</v>
          </cell>
          <cell r="H15">
            <v>5375.2985</v>
          </cell>
          <cell r="I15">
            <v>14.368357362652553</v>
          </cell>
          <cell r="J15">
            <v>36819.4844</v>
          </cell>
          <cell r="K15">
            <v>5.511749942408315</v>
          </cell>
        </row>
        <row r="16">
          <cell r="B16">
            <v>1789.5699999999997</v>
          </cell>
          <cell r="C16">
            <v>2.1030290236263056</v>
          </cell>
          <cell r="D16">
            <v>10559.19</v>
          </cell>
          <cell r="E16">
            <v>5.996701402656757</v>
          </cell>
          <cell r="H16">
            <v>532.5</v>
          </cell>
          <cell r="I16">
            <v>-20.342862271686936</v>
          </cell>
          <cell r="J16">
            <v>4093.01</v>
          </cell>
          <cell r="K16">
            <v>14.02380760026854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入境数据处理表"/>
      <sheetName val="入境报表格式"/>
      <sheetName val="分国别情况表格式"/>
      <sheetName val="国内旅游人数和收入测算表"/>
      <sheetName val="国内报表格式"/>
      <sheetName val="总报表格式"/>
      <sheetName val="总人数和旅游总收入表"/>
    </sheetNames>
    <sheetDataSet>
      <sheetData sheetId="1">
        <row r="25">
          <cell r="B25">
            <v>173017</v>
          </cell>
          <cell r="C25">
            <v>-1.18</v>
          </cell>
          <cell r="F25">
            <v>7510.9</v>
          </cell>
          <cell r="G25">
            <v>-24.25</v>
          </cell>
        </row>
      </sheetData>
      <sheetData sheetId="6">
        <row r="13">
          <cell r="B13">
            <v>3329.39</v>
          </cell>
          <cell r="C13">
            <v>18.22</v>
          </cell>
          <cell r="D13">
            <v>272.83</v>
          </cell>
          <cell r="E13">
            <v>29.64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084657_1"/>
      <sheetName val="T084657_2"/>
    </sheetNames>
    <sheetDataSet>
      <sheetData sheetId="0">
        <row r="6">
          <cell r="C6">
            <v>14994691</v>
          </cell>
          <cell r="E6">
            <v>13.7</v>
          </cell>
        </row>
        <row r="8">
          <cell r="C8">
            <v>6975331</v>
          </cell>
          <cell r="E8">
            <v>29.2</v>
          </cell>
        </row>
        <row r="9">
          <cell r="C9">
            <v>8019360</v>
          </cell>
          <cell r="E9">
            <v>2.9</v>
          </cell>
        </row>
        <row r="10">
          <cell r="C10">
            <v>7614764</v>
          </cell>
          <cell r="E10">
            <v>10.4</v>
          </cell>
        </row>
        <row r="12">
          <cell r="C12">
            <v>191210</v>
          </cell>
          <cell r="E12">
            <v>138.5</v>
          </cell>
        </row>
        <row r="13">
          <cell r="C13">
            <v>14803481</v>
          </cell>
          <cell r="E13">
            <v>12.9</v>
          </cell>
        </row>
        <row r="15">
          <cell r="C15">
            <v>732795</v>
          </cell>
          <cell r="E15">
            <v>26.1</v>
          </cell>
        </row>
        <row r="16">
          <cell r="C16">
            <v>5618555</v>
          </cell>
          <cell r="E16">
            <v>-4.4</v>
          </cell>
        </row>
        <row r="17">
          <cell r="C17">
            <v>8643341</v>
          </cell>
          <cell r="E17">
            <v>28.3</v>
          </cell>
        </row>
        <row r="19">
          <cell r="C19">
            <v>5372923</v>
          </cell>
          <cell r="E19">
            <v>1.3</v>
          </cell>
        </row>
      </sheetData>
      <sheetData sheetId="1">
        <row r="6">
          <cell r="C6">
            <v>1202801</v>
          </cell>
          <cell r="E6">
            <v>12.1</v>
          </cell>
        </row>
        <row r="7">
          <cell r="C7">
            <v>1360275</v>
          </cell>
          <cell r="E7">
            <v>26.5</v>
          </cell>
        </row>
        <row r="8">
          <cell r="C8">
            <v>5369985</v>
          </cell>
          <cell r="E8">
            <v>90.8</v>
          </cell>
        </row>
        <row r="9">
          <cell r="C9">
            <v>957397</v>
          </cell>
          <cell r="E9">
            <v>70.2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4_2017年8月"/>
    </sheetNames>
    <sheetDataSet>
      <sheetData sheetId="0">
        <row r="5">
          <cell r="D5">
            <v>895592</v>
          </cell>
        </row>
        <row r="6">
          <cell r="D6">
            <v>701760</v>
          </cell>
          <cell r="F6">
            <v>26.38</v>
          </cell>
        </row>
        <row r="7">
          <cell r="D7">
            <v>77053</v>
          </cell>
          <cell r="F7">
            <v>-11.65</v>
          </cell>
        </row>
        <row r="8">
          <cell r="D8">
            <v>3127745</v>
          </cell>
          <cell r="F8">
            <v>41.05</v>
          </cell>
        </row>
        <row r="9">
          <cell r="D9">
            <v>2941836</v>
          </cell>
          <cell r="F9">
            <v>43</v>
          </cell>
        </row>
        <row r="10">
          <cell r="D10">
            <v>1460906</v>
          </cell>
          <cell r="F10">
            <v>56.42</v>
          </cell>
        </row>
        <row r="11">
          <cell r="D11">
            <v>1322748</v>
          </cell>
          <cell r="F11">
            <v>58.85</v>
          </cell>
        </row>
        <row r="12">
          <cell r="D12">
            <v>14969761</v>
          </cell>
          <cell r="F12">
            <v>9.52</v>
          </cell>
        </row>
        <row r="13">
          <cell r="D13">
            <v>11546914</v>
          </cell>
          <cell r="F13">
            <v>12.68</v>
          </cell>
        </row>
        <row r="14">
          <cell r="D14">
            <v>3032963</v>
          </cell>
          <cell r="F14">
            <v>11.13</v>
          </cell>
        </row>
        <row r="15">
          <cell r="D15">
            <v>2449054</v>
          </cell>
          <cell r="F15">
            <v>27.32</v>
          </cell>
        </row>
        <row r="16">
          <cell r="D16">
            <v>1253111</v>
          </cell>
          <cell r="F16">
            <v>-15.08</v>
          </cell>
        </row>
        <row r="17">
          <cell r="D17">
            <v>1017653</v>
          </cell>
          <cell r="F17">
            <v>-17.92</v>
          </cell>
        </row>
        <row r="22">
          <cell r="D22">
            <v>1804801</v>
          </cell>
          <cell r="F22">
            <v>-25.38</v>
          </cell>
        </row>
        <row r="23">
          <cell r="D23">
            <v>1086177</v>
          </cell>
          <cell r="F23">
            <v>-35.51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>
        <row r="5">
          <cell r="B5">
            <v>30321878.857767</v>
          </cell>
          <cell r="D5">
            <v>8.220697359824873</v>
          </cell>
          <cell r="F5">
            <v>18386961</v>
          </cell>
          <cell r="H5">
            <v>3.8989392928178033</v>
          </cell>
        </row>
        <row r="8">
          <cell r="B8">
            <v>9341647</v>
          </cell>
          <cell r="D8">
            <v>13.359115760631154</v>
          </cell>
          <cell r="F8">
            <v>5182937</v>
          </cell>
          <cell r="H8">
            <v>5.314323287813747</v>
          </cell>
        </row>
        <row r="9">
          <cell r="B9">
            <v>2082538</v>
          </cell>
          <cell r="D9">
            <v>7.366357745909584</v>
          </cell>
          <cell r="F9">
            <v>1370291</v>
          </cell>
          <cell r="H9">
            <v>3.63805779657825</v>
          </cell>
        </row>
        <row r="10">
          <cell r="B10">
            <v>1310709</v>
          </cell>
          <cell r="D10">
            <v>18.09476528522479</v>
          </cell>
          <cell r="F10">
            <v>834445</v>
          </cell>
          <cell r="H10">
            <v>12.03040124161227</v>
          </cell>
        </row>
        <row r="11">
          <cell r="B11">
            <v>1781470</v>
          </cell>
          <cell r="D11">
            <v>3.5805819913854857</v>
          </cell>
          <cell r="F11">
            <v>1195108</v>
          </cell>
          <cell r="H11">
            <v>-5.431911590388635</v>
          </cell>
        </row>
        <row r="12">
          <cell r="B12">
            <v>985743</v>
          </cell>
          <cell r="D12">
            <v>6.07188512841703</v>
          </cell>
          <cell r="F12">
            <v>633366</v>
          </cell>
          <cell r="H12">
            <v>-2.44906948913159</v>
          </cell>
        </row>
        <row r="13">
          <cell r="B13">
            <v>2158425</v>
          </cell>
          <cell r="D13">
            <v>0.06054371594705717</v>
          </cell>
          <cell r="F13">
            <v>1177464</v>
          </cell>
          <cell r="H13">
            <v>19.66863732129191</v>
          </cell>
        </row>
        <row r="14">
          <cell r="B14">
            <v>1701704</v>
          </cell>
          <cell r="D14">
            <v>12.799987803285557</v>
          </cell>
          <cell r="F14">
            <v>1099006</v>
          </cell>
          <cell r="H14">
            <v>6.139135188069988</v>
          </cell>
        </row>
        <row r="15">
          <cell r="B15">
            <v>376080</v>
          </cell>
          <cell r="D15">
            <v>33.62943486062501</v>
          </cell>
          <cell r="F15">
            <v>237108</v>
          </cell>
          <cell r="H15">
            <v>29.247977672633713</v>
          </cell>
        </row>
        <row r="16">
          <cell r="B16">
            <v>762357</v>
          </cell>
          <cell r="D16">
            <v>12.609787441468857</v>
          </cell>
          <cell r="F16">
            <v>462536</v>
          </cell>
          <cell r="H16">
            <v>6.851599877101347</v>
          </cell>
        </row>
        <row r="17">
          <cell r="B17">
            <v>1132687</v>
          </cell>
          <cell r="D17">
            <v>17.423982467580263</v>
          </cell>
          <cell r="F17">
            <v>754922</v>
          </cell>
          <cell r="H17">
            <v>12.985889522806051</v>
          </cell>
        </row>
        <row r="18">
          <cell r="B18">
            <v>1412750</v>
          </cell>
          <cell r="D18">
            <v>-15.113187423953372</v>
          </cell>
          <cell r="F18">
            <v>955877</v>
          </cell>
          <cell r="H18">
            <v>-25.098986277089487</v>
          </cell>
        </row>
        <row r="19">
          <cell r="B19">
            <v>711638</v>
          </cell>
          <cell r="D19">
            <v>15.143023103420939</v>
          </cell>
          <cell r="F19">
            <v>435343</v>
          </cell>
          <cell r="H19">
            <v>9.496561750162229</v>
          </cell>
        </row>
        <row r="20">
          <cell r="B20">
            <v>915119</v>
          </cell>
          <cell r="D20">
            <v>10.998321292895575</v>
          </cell>
          <cell r="F20">
            <v>557842</v>
          </cell>
          <cell r="H20">
            <v>4.02454033491217</v>
          </cell>
        </row>
        <row r="21">
          <cell r="B21">
            <v>657783</v>
          </cell>
          <cell r="D21">
            <v>28.302839978154015</v>
          </cell>
          <cell r="F21">
            <v>343362</v>
          </cell>
          <cell r="H21">
            <v>18.275888200726133</v>
          </cell>
        </row>
      </sheetData>
      <sheetData sheetId="1">
        <row r="3">
          <cell r="B3">
            <v>2158425</v>
          </cell>
          <cell r="C3">
            <v>0.06054371594706254</v>
          </cell>
          <cell r="D3">
            <v>1177464</v>
          </cell>
          <cell r="E3">
            <v>19.66863732129191</v>
          </cell>
        </row>
        <row r="7">
          <cell r="B7">
            <v>13057</v>
          </cell>
          <cell r="C7">
            <v>-11.110354687180873</v>
          </cell>
          <cell r="D7">
            <v>10773</v>
          </cell>
          <cell r="E7">
            <v>1.9494653165515388</v>
          </cell>
        </row>
        <row r="8">
          <cell r="B8">
            <v>259231</v>
          </cell>
          <cell r="C8">
            <v>12.553512969025434</v>
          </cell>
          <cell r="D8">
            <v>121309</v>
          </cell>
          <cell r="E8">
            <v>31.611552315236736</v>
          </cell>
        </row>
        <row r="9">
          <cell r="B9">
            <v>50276</v>
          </cell>
          <cell r="C9">
            <v>19.06408373987591</v>
          </cell>
          <cell r="D9">
            <v>25399</v>
          </cell>
          <cell r="E9">
            <v>32.7774583093732</v>
          </cell>
        </row>
        <row r="10">
          <cell r="B10">
            <v>56498</v>
          </cell>
          <cell r="C10">
            <v>21.063683894745864</v>
          </cell>
          <cell r="D10">
            <v>30930</v>
          </cell>
          <cell r="E10">
            <v>28.06392845313016</v>
          </cell>
        </row>
        <row r="11">
          <cell r="B11">
            <v>180230</v>
          </cell>
          <cell r="C11">
            <v>15.413678278688508</v>
          </cell>
          <cell r="D11">
            <v>83632</v>
          </cell>
          <cell r="E11">
            <v>5.876693252310417</v>
          </cell>
        </row>
        <row r="12">
          <cell r="B12">
            <v>80096</v>
          </cell>
          <cell r="C12">
            <v>3.7042791480546384</v>
          </cell>
          <cell r="D12">
            <v>45743</v>
          </cell>
          <cell r="E12">
            <v>28.178328242777496</v>
          </cell>
        </row>
        <row r="13">
          <cell r="B13">
            <v>28648</v>
          </cell>
          <cell r="C13">
            <v>14.899931817270271</v>
          </cell>
          <cell r="D13">
            <v>19440</v>
          </cell>
          <cell r="E13">
            <v>13.511619759430118</v>
          </cell>
        </row>
        <row r="15">
          <cell r="B15">
            <v>141567</v>
          </cell>
          <cell r="C15">
            <v>12.801491621580709</v>
          </cell>
          <cell r="D15">
            <v>87148</v>
          </cell>
          <cell r="E15">
            <v>-7.501910503523817</v>
          </cell>
        </row>
        <row r="16">
          <cell r="B16">
            <v>91987</v>
          </cell>
          <cell r="C16">
            <v>14.557025081571155</v>
          </cell>
          <cell r="D16">
            <v>54274</v>
          </cell>
          <cell r="E16">
            <v>1.2706883361633032</v>
          </cell>
        </row>
        <row r="17">
          <cell r="B17">
            <v>106702</v>
          </cell>
          <cell r="C17">
            <v>21.743396656968457</v>
          </cell>
          <cell r="D17">
            <v>73573</v>
          </cell>
          <cell r="E17">
            <v>11.149215173809907</v>
          </cell>
        </row>
        <row r="18">
          <cell r="B18">
            <v>72195</v>
          </cell>
          <cell r="C18">
            <v>6.6490383194965545</v>
          </cell>
          <cell r="D18">
            <v>48691</v>
          </cell>
          <cell r="E18">
            <v>7.497516282150343</v>
          </cell>
        </row>
        <row r="19">
          <cell r="B19">
            <v>65300</v>
          </cell>
          <cell r="C19">
            <v>3.244371363521381</v>
          </cell>
          <cell r="D19">
            <v>45349</v>
          </cell>
          <cell r="E19">
            <v>0.1877872039590045</v>
          </cell>
        </row>
        <row r="20">
          <cell r="B20">
            <v>68235</v>
          </cell>
          <cell r="C20">
            <v>1.726374167002092</v>
          </cell>
          <cell r="D20">
            <v>45229</v>
          </cell>
          <cell r="E20">
            <v>-5.243861560378775</v>
          </cell>
        </row>
      </sheetData>
      <sheetData sheetId="2">
        <row r="6">
          <cell r="B6">
            <v>230678</v>
          </cell>
          <cell r="C6">
            <v>2158425</v>
          </cell>
          <cell r="E6">
            <v>0.06054371594705717</v>
          </cell>
        </row>
        <row r="7">
          <cell r="B7">
            <v>192698</v>
          </cell>
          <cell r="C7">
            <v>1478269</v>
          </cell>
          <cell r="E7">
            <v>-9.41124346292481</v>
          </cell>
        </row>
        <row r="8">
          <cell r="B8">
            <v>37980</v>
          </cell>
          <cell r="C8">
            <v>680156</v>
          </cell>
          <cell r="E8">
            <v>29.4861909902089</v>
          </cell>
        </row>
        <row r="9">
          <cell r="B9">
            <v>93666</v>
          </cell>
          <cell r="C9">
            <v>1177464</v>
          </cell>
          <cell r="E9">
            <v>19.66863732129191</v>
          </cell>
        </row>
        <row r="10">
          <cell r="B10">
            <v>57093</v>
          </cell>
          <cell r="C10">
            <v>505736</v>
          </cell>
          <cell r="E10">
            <v>7.6352368040761</v>
          </cell>
        </row>
        <row r="11">
          <cell r="B11">
            <v>126332</v>
          </cell>
          <cell r="C11">
            <v>880488</v>
          </cell>
          <cell r="E11">
            <v>-17.058958178493818</v>
          </cell>
        </row>
        <row r="12">
          <cell r="B12">
            <v>337960</v>
          </cell>
          <cell r="C12">
            <v>3143487</v>
          </cell>
          <cell r="E12">
            <v>28.484263627011114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25428504.55989</v>
          </cell>
          <cell r="D6">
            <v>21783519.716142</v>
          </cell>
          <cell r="F6">
            <v>21.987361035572327</v>
          </cell>
        </row>
        <row r="7">
          <cell r="C7">
            <v>6834020.391062</v>
          </cell>
          <cell r="D7">
            <v>4841670.893515</v>
          </cell>
          <cell r="F7">
            <v>60.12006389955518</v>
          </cell>
        </row>
        <row r="8">
          <cell r="C8">
            <v>4591873.070309</v>
          </cell>
          <cell r="D8">
            <v>4261636.037767</v>
          </cell>
          <cell r="F8">
            <v>10.606155974763265</v>
          </cell>
        </row>
        <row r="9">
          <cell r="C9">
            <v>26207.814777</v>
          </cell>
          <cell r="D9">
            <v>29115.222113</v>
          </cell>
          <cell r="F9">
            <v>2.315780738291884</v>
          </cell>
        </row>
        <row r="10">
          <cell r="C10">
            <v>13968059.077099</v>
          </cell>
          <cell r="D10">
            <v>12642259.449468</v>
          </cell>
          <cell r="F10">
            <v>12.72532397860273</v>
          </cell>
        </row>
        <row r="11">
          <cell r="C11">
            <v>12417355.105978</v>
          </cell>
          <cell r="D11">
            <v>10240069.538613</v>
          </cell>
          <cell r="F11">
            <v>22.711971432593693</v>
          </cell>
        </row>
        <row r="12">
          <cell r="C12">
            <v>3336174.6354019996</v>
          </cell>
          <cell r="D12">
            <v>3320049.73312</v>
          </cell>
          <cell r="F12">
            <v>-6.854049244484317</v>
          </cell>
        </row>
        <row r="13">
          <cell r="C13">
            <v>9002264.71914</v>
          </cell>
          <cell r="D13">
            <v>6763542.805562</v>
          </cell>
          <cell r="F13">
            <v>42.29420053005617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7939106.431710291</v>
          </cell>
          <cell r="C5">
            <v>10.456047996388264</v>
          </cell>
        </row>
        <row r="6">
          <cell r="B6">
            <v>2743037.05526614</v>
          </cell>
          <cell r="C6">
            <v>10.210999999999999</v>
          </cell>
        </row>
        <row r="7">
          <cell r="B7">
            <v>159176.601302088</v>
          </cell>
          <cell r="C7">
            <v>10.610000000000014</v>
          </cell>
        </row>
        <row r="8">
          <cell r="B8">
            <v>181206.85353487</v>
          </cell>
          <cell r="C8">
            <v>10.810000000000002</v>
          </cell>
        </row>
        <row r="9">
          <cell r="B9">
            <v>663431.3202802357</v>
          </cell>
          <cell r="C9">
            <v>10.909999999999997</v>
          </cell>
        </row>
        <row r="10">
          <cell r="B10">
            <v>666267.9196440115</v>
          </cell>
          <cell r="C10">
            <v>10.509999999999991</v>
          </cell>
        </row>
        <row r="11">
          <cell r="B11">
            <v>668316.0911205016</v>
          </cell>
          <cell r="C11">
            <v>10.100999999999999</v>
          </cell>
        </row>
        <row r="12">
          <cell r="B12">
            <v>673859.3733427883</v>
          </cell>
          <cell r="C12">
            <v>11.11</v>
          </cell>
        </row>
        <row r="13">
          <cell r="B13">
            <v>598047.1685209742</v>
          </cell>
          <cell r="C13">
            <v>10.210999999999999</v>
          </cell>
        </row>
        <row r="14">
          <cell r="B14">
            <v>472992.17354371474</v>
          </cell>
          <cell r="C14">
            <v>10.705000000000013</v>
          </cell>
        </row>
        <row r="15">
          <cell r="B15">
            <v>758173.058035163</v>
          </cell>
          <cell r="C15">
            <v>10.420000000000002</v>
          </cell>
        </row>
        <row r="16">
          <cell r="B16">
            <v>137988.07967152866</v>
          </cell>
          <cell r="C16">
            <v>11.02000000000001</v>
          </cell>
        </row>
        <row r="17">
          <cell r="B17">
            <v>62442.60987510944</v>
          </cell>
          <cell r="C17">
            <v>10.310000000000002</v>
          </cell>
        </row>
        <row r="18">
          <cell r="B18">
            <v>154168.1</v>
          </cell>
          <cell r="C18">
            <v>10.701880000000003</v>
          </cell>
        </row>
        <row r="21">
          <cell r="B21">
            <v>7939106.431710291</v>
          </cell>
          <cell r="D21">
            <v>10.456048466978032</v>
          </cell>
        </row>
        <row r="23">
          <cell r="B23">
            <v>6853334.13088051</v>
          </cell>
          <cell r="D23">
            <v>10.3</v>
          </cell>
        </row>
        <row r="24">
          <cell r="B24">
            <v>1085772.3008297812</v>
          </cell>
          <cell r="D24">
            <v>11.8</v>
          </cell>
        </row>
        <row r="26">
          <cell r="B26">
            <v>6789972.089069071</v>
          </cell>
          <cell r="D26">
            <v>10.4</v>
          </cell>
        </row>
        <row r="27">
          <cell r="B27">
            <v>1149134.3426412195</v>
          </cell>
          <cell r="D27">
            <v>11.1</v>
          </cell>
        </row>
        <row r="31">
          <cell r="B31">
            <v>2446974.2</v>
          </cell>
          <cell r="C31">
            <v>5.5</v>
          </cell>
        </row>
        <row r="33">
          <cell r="B33">
            <v>297594.9</v>
          </cell>
          <cell r="C33">
            <v>7.8</v>
          </cell>
        </row>
        <row r="34">
          <cell r="B34">
            <v>28420.6</v>
          </cell>
          <cell r="C34">
            <v>9.4</v>
          </cell>
        </row>
        <row r="35">
          <cell r="B35">
            <v>37636.8</v>
          </cell>
          <cell r="C35">
            <v>6.5</v>
          </cell>
        </row>
        <row r="36">
          <cell r="B36">
            <v>321868.4</v>
          </cell>
          <cell r="C36">
            <v>2.9</v>
          </cell>
        </row>
        <row r="37">
          <cell r="B37">
            <v>20665.1</v>
          </cell>
          <cell r="C37">
            <v>-13.6</v>
          </cell>
        </row>
        <row r="38">
          <cell r="B38">
            <v>32715.1</v>
          </cell>
          <cell r="C38">
            <v>25.4</v>
          </cell>
        </row>
        <row r="39">
          <cell r="B39">
            <v>122016.9</v>
          </cell>
          <cell r="C39">
            <v>8</v>
          </cell>
        </row>
        <row r="40">
          <cell r="B40">
            <v>52918.3</v>
          </cell>
          <cell r="C40">
            <v>14.7</v>
          </cell>
        </row>
        <row r="41">
          <cell r="B41">
            <v>6735.5</v>
          </cell>
          <cell r="C41">
            <v>11.8</v>
          </cell>
        </row>
        <row r="42">
          <cell r="B42">
            <v>4844.3</v>
          </cell>
          <cell r="C42">
            <v>-1.3</v>
          </cell>
        </row>
        <row r="43">
          <cell r="B43">
            <v>1566.4</v>
          </cell>
          <cell r="C43">
            <v>-41.7</v>
          </cell>
        </row>
        <row r="44">
          <cell r="B44">
            <v>159756.9</v>
          </cell>
          <cell r="C44">
            <v>8.5</v>
          </cell>
        </row>
        <row r="45">
          <cell r="B45">
            <v>77268</v>
          </cell>
          <cell r="C45">
            <v>9.8</v>
          </cell>
        </row>
        <row r="46">
          <cell r="B46">
            <v>40973.7</v>
          </cell>
          <cell r="C46">
            <v>6.4</v>
          </cell>
        </row>
        <row r="47">
          <cell r="B47">
            <v>1037.6</v>
          </cell>
          <cell r="C47">
            <v>-60.2</v>
          </cell>
        </row>
        <row r="48">
          <cell r="B48">
            <v>28831.8</v>
          </cell>
          <cell r="C48">
            <v>0</v>
          </cell>
        </row>
        <row r="49">
          <cell r="B49">
            <v>19920.9</v>
          </cell>
          <cell r="C49">
            <v>3.9</v>
          </cell>
        </row>
        <row r="50">
          <cell r="B50">
            <v>424793.6</v>
          </cell>
          <cell r="C50">
            <v>7.4</v>
          </cell>
        </row>
        <row r="51">
          <cell r="B51">
            <v>106937.5</v>
          </cell>
          <cell r="C51">
            <v>10.1</v>
          </cell>
        </row>
        <row r="52">
          <cell r="B52">
            <v>42243.3</v>
          </cell>
          <cell r="C52">
            <v>27.1</v>
          </cell>
        </row>
        <row r="53">
          <cell r="B53">
            <v>548367.4</v>
          </cell>
          <cell r="C53">
            <v>-0.7</v>
          </cell>
        </row>
        <row r="54">
          <cell r="B54">
            <v>19907.3</v>
          </cell>
          <cell r="C54">
            <v>8.5</v>
          </cell>
        </row>
        <row r="55">
          <cell r="B55">
            <v>49953.9</v>
          </cell>
          <cell r="C55">
            <v>17.2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4">
          <cell r="D4">
            <v>6.8</v>
          </cell>
          <cell r="J4">
            <v>17476.8148</v>
          </cell>
          <cell r="L4">
            <v>12.3</v>
          </cell>
        </row>
        <row r="5">
          <cell r="D5">
            <v>8</v>
          </cell>
          <cell r="J5">
            <v>4882.5024</v>
          </cell>
          <cell r="L5">
            <v>12.9</v>
          </cell>
        </row>
        <row r="6">
          <cell r="D6">
            <v>6.8</v>
          </cell>
          <cell r="J6">
            <v>1338.3009</v>
          </cell>
          <cell r="L6">
            <v>13.5</v>
          </cell>
        </row>
        <row r="7">
          <cell r="D7">
            <v>6.9</v>
          </cell>
          <cell r="J7">
            <v>1131.6865</v>
          </cell>
          <cell r="L7">
            <v>13.2</v>
          </cell>
        </row>
        <row r="8">
          <cell r="D8">
            <v>6.1</v>
          </cell>
          <cell r="J8">
            <v>1417.6662</v>
          </cell>
          <cell r="L8">
            <v>13.9</v>
          </cell>
        </row>
        <row r="9">
          <cell r="D9">
            <v>6.3</v>
          </cell>
          <cell r="J9">
            <v>1009.5701</v>
          </cell>
          <cell r="L9">
            <v>11.1</v>
          </cell>
        </row>
        <row r="10">
          <cell r="D10">
            <v>5.3</v>
          </cell>
          <cell r="J10">
            <v>1499.4691</v>
          </cell>
          <cell r="L10">
            <v>13.7</v>
          </cell>
        </row>
        <row r="11">
          <cell r="D11">
            <v>6.5</v>
          </cell>
          <cell r="J11">
            <v>1112.5733</v>
          </cell>
          <cell r="L11">
            <v>13.8</v>
          </cell>
        </row>
        <row r="12">
          <cell r="D12">
            <v>6</v>
          </cell>
          <cell r="J12">
            <v>171.8706</v>
          </cell>
          <cell r="L12">
            <v>14.4</v>
          </cell>
        </row>
        <row r="13">
          <cell r="D13">
            <v>7.2</v>
          </cell>
          <cell r="J13">
            <v>787.6942</v>
          </cell>
          <cell r="L13">
            <v>13.3</v>
          </cell>
        </row>
        <row r="14">
          <cell r="D14">
            <v>6.4</v>
          </cell>
          <cell r="J14">
            <v>1510.724</v>
          </cell>
          <cell r="L14">
            <v>7.9</v>
          </cell>
        </row>
        <row r="15">
          <cell r="D15">
            <v>7.3</v>
          </cell>
          <cell r="J15">
            <v>897.6584</v>
          </cell>
          <cell r="L15">
            <v>12.3</v>
          </cell>
        </row>
        <row r="16">
          <cell r="D16">
            <v>5.9</v>
          </cell>
          <cell r="J16">
            <v>753.4371</v>
          </cell>
          <cell r="L16">
            <v>14.1</v>
          </cell>
        </row>
        <row r="17">
          <cell r="D17">
            <v>9.1</v>
          </cell>
          <cell r="J17">
            <v>677.1247</v>
          </cell>
          <cell r="L17">
            <v>14.3</v>
          </cell>
        </row>
        <row r="18">
          <cell r="D18">
            <v>6.2</v>
          </cell>
          <cell r="J18">
            <v>228.4608</v>
          </cell>
          <cell r="L18">
            <v>12.2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3" sqref="A13:IV13"/>
    </sheetView>
  </sheetViews>
  <sheetFormatPr defaultColWidth="9.140625" defaultRowHeight="14.25"/>
  <cols>
    <col min="1" max="1" width="45.421875" style="0" customWidth="1"/>
    <col min="2" max="2" width="20.00390625" style="0" customWidth="1"/>
    <col min="3" max="3" width="11.57421875" style="0" customWidth="1"/>
    <col min="4" max="4" width="7.8515625" style="11" customWidth="1"/>
  </cols>
  <sheetData>
    <row r="1" spans="1:4" ht="25.5">
      <c r="A1" s="308" t="s">
        <v>99</v>
      </c>
      <c r="B1" s="308"/>
      <c r="C1" s="59"/>
      <c r="D1" s="59"/>
    </row>
    <row r="2" spans="1:4" ht="14.25">
      <c r="A2" s="3"/>
      <c r="B2" s="3"/>
      <c r="D2"/>
    </row>
    <row r="3" ht="14.25">
      <c r="B3" s="167" t="s">
        <v>66</v>
      </c>
    </row>
    <row r="4" spans="1:2" ht="24" customHeight="1">
      <c r="A4" s="248" t="s">
        <v>241</v>
      </c>
      <c r="B4" s="133" t="s">
        <v>150</v>
      </c>
    </row>
    <row r="5" spans="1:2" ht="24" customHeight="1">
      <c r="A5" s="268" t="s">
        <v>247</v>
      </c>
      <c r="B5" s="137">
        <f>ROUND('[1]Sheet1'!G20,1)</f>
        <v>5.3</v>
      </c>
    </row>
    <row r="6" spans="1:2" ht="24" customHeight="1">
      <c r="A6" s="184" t="s">
        <v>248</v>
      </c>
      <c r="B6" s="80">
        <f>ROUND('[1]Sheet1'!G21,1)</f>
        <v>11.2</v>
      </c>
    </row>
    <row r="7" spans="1:2" ht="24" customHeight="1">
      <c r="A7" s="184" t="s">
        <v>269</v>
      </c>
      <c r="B7" s="80">
        <f>ROUND('[1]Sheet1'!G22,1)</f>
        <v>-5.3</v>
      </c>
    </row>
    <row r="8" spans="1:2" ht="24" customHeight="1">
      <c r="A8" s="184" t="s">
        <v>249</v>
      </c>
      <c r="B8" s="80">
        <f>ROUND('[1]Sheet1'!G23,1)</f>
        <v>11.8</v>
      </c>
    </row>
    <row r="9" spans="1:2" ht="24" customHeight="1">
      <c r="A9" s="184" t="s">
        <v>270</v>
      </c>
      <c r="B9" s="80">
        <f>ROUND('[1]Sheet1'!G24,1)</f>
        <v>2.4</v>
      </c>
    </row>
    <row r="10" spans="1:2" ht="24" customHeight="1">
      <c r="A10" s="184" t="s">
        <v>271</v>
      </c>
      <c r="B10" s="80">
        <f>ROUND('[1]Sheet1'!G25,1)</f>
        <v>1.9</v>
      </c>
    </row>
    <row r="11" spans="1:2" ht="24" customHeight="1">
      <c r="A11" s="184" t="s">
        <v>272</v>
      </c>
      <c r="B11" s="80">
        <f>ROUND('[1]Sheet1'!G26,1)</f>
        <v>-6.4</v>
      </c>
    </row>
    <row r="12" spans="1:2" ht="24" customHeight="1">
      <c r="A12" s="184" t="s">
        <v>273</v>
      </c>
      <c r="B12" s="80">
        <f>ROUND('[1]Sheet1'!G27,1)</f>
        <v>-3.2</v>
      </c>
    </row>
    <row r="13" spans="1:2" ht="24" customHeight="1">
      <c r="A13" s="184" t="s">
        <v>274</v>
      </c>
      <c r="B13" s="80">
        <f>ROUND('[1]Sheet1'!G28,1)</f>
        <v>5.8</v>
      </c>
    </row>
    <row r="14" spans="1:2" ht="24" customHeight="1">
      <c r="A14" s="184" t="s">
        <v>250</v>
      </c>
      <c r="B14" s="80">
        <f>ROUND('[1]Sheet1'!G29,1)</f>
        <v>-9.2</v>
      </c>
    </row>
    <row r="15" spans="1:2" ht="24" customHeight="1">
      <c r="A15" s="184" t="s">
        <v>275</v>
      </c>
      <c r="B15" s="80">
        <f>ROUND('[1]Sheet1'!G30,1)</f>
        <v>7.2</v>
      </c>
    </row>
    <row r="16" spans="1:2" ht="24" customHeight="1">
      <c r="A16" s="184" t="s">
        <v>251</v>
      </c>
      <c r="B16" s="80">
        <f>ROUND('[1]Sheet1'!G31,1)</f>
        <v>-13.4</v>
      </c>
    </row>
    <row r="17" spans="1:2" ht="24" customHeight="1">
      <c r="A17" s="184" t="s">
        <v>276</v>
      </c>
      <c r="B17" s="80">
        <f>ROUND('[1]Sheet1'!G32,1)</f>
        <v>7.1</v>
      </c>
    </row>
    <row r="18" spans="1:2" ht="24" customHeight="1">
      <c r="A18" s="184" t="s">
        <v>252</v>
      </c>
      <c r="B18" s="80">
        <f>ROUND('[1]Sheet1'!G33,1)</f>
        <v>8.1</v>
      </c>
    </row>
    <row r="19" spans="1:2" ht="24" customHeight="1">
      <c r="A19" s="157" t="s">
        <v>253</v>
      </c>
      <c r="B19" s="81">
        <f>ROUND('[1]Sheet1'!G34,1)</f>
        <v>4.1</v>
      </c>
    </row>
  </sheetData>
  <sheetProtection/>
  <mergeCells count="1">
    <mergeCell ref="A1:B1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3.140625" style="0" customWidth="1"/>
    <col min="2" max="2" width="14.57421875" style="0" customWidth="1"/>
    <col min="3" max="3" width="12.8515625" style="0" customWidth="1"/>
    <col min="4" max="4" width="10.8515625" style="0" customWidth="1"/>
    <col min="5" max="5" width="10.00390625" style="11" bestFit="1" customWidth="1"/>
  </cols>
  <sheetData>
    <row r="1" spans="1:5" ht="25.5">
      <c r="A1" s="330" t="s">
        <v>127</v>
      </c>
      <c r="B1" s="330"/>
      <c r="C1" s="330"/>
      <c r="D1" s="60"/>
      <c r="E1" s="60"/>
    </row>
    <row r="2" spans="1:5" ht="11.25" customHeight="1">
      <c r="A2" s="4"/>
      <c r="B2" s="4"/>
      <c r="C2" s="4"/>
      <c r="D2" s="4"/>
      <c r="E2" s="12"/>
    </row>
    <row r="3" spans="1:5" ht="27.75" customHeight="1">
      <c r="A3" s="161"/>
      <c r="B3" s="329" t="s">
        <v>235</v>
      </c>
      <c r="C3" s="329"/>
      <c r="E3"/>
    </row>
    <row r="4" spans="1:5" ht="32.25" customHeight="1">
      <c r="A4" s="252" t="s">
        <v>245</v>
      </c>
      <c r="B4" s="189" t="s">
        <v>153</v>
      </c>
      <c r="C4" s="213" t="s">
        <v>151</v>
      </c>
      <c r="E4"/>
    </row>
    <row r="5" spans="1:3" s="2" customFormat="1" ht="22.5" customHeight="1">
      <c r="A5" s="210" t="s">
        <v>128</v>
      </c>
      <c r="B5" s="91">
        <f>'[10]按月'!$F$6/10000</f>
        <v>77.53739679</v>
      </c>
      <c r="C5" s="274">
        <f>ROUND('[10]按月'!G6,1)</f>
        <v>179.8</v>
      </c>
    </row>
    <row r="6" spans="1:4" s="2" customFormat="1" ht="22.5" customHeight="1">
      <c r="A6" s="211" t="s">
        <v>236</v>
      </c>
      <c r="B6" s="96">
        <f>'[10]按月'!$L$6/10000</f>
        <v>54.403634600000004</v>
      </c>
      <c r="C6" s="267">
        <f>ROUND('[10]按月'!$M$6,1)</f>
        <v>260.1</v>
      </c>
      <c r="D6" s="275"/>
    </row>
    <row r="7" spans="1:3" s="2" customFormat="1" ht="22.5" customHeight="1">
      <c r="A7" s="211" t="s">
        <v>237</v>
      </c>
      <c r="B7" s="96">
        <f>'[10]按月'!R$6/10000</f>
        <v>23.13376219</v>
      </c>
      <c r="C7" s="267">
        <f>ROUND('[10]按月'!S$6,1)</f>
        <v>83.6</v>
      </c>
    </row>
    <row r="8" spans="1:3" s="2" customFormat="1" ht="22.5" customHeight="1">
      <c r="A8" s="260" t="s">
        <v>278</v>
      </c>
      <c r="B8" s="96"/>
      <c r="C8" s="99"/>
    </row>
    <row r="9" spans="1:3" s="2" customFormat="1" ht="22.5" customHeight="1">
      <c r="A9" s="260" t="s">
        <v>279</v>
      </c>
      <c r="B9" s="96">
        <f>'[10]运输方式'!G8/10000</f>
        <v>75.31010495</v>
      </c>
      <c r="C9" s="267">
        <f>ROUND('[10]运输方式'!H8,1)</f>
        <v>211.3</v>
      </c>
    </row>
    <row r="10" spans="1:3" s="2" customFormat="1" ht="22.5" customHeight="1">
      <c r="A10" s="260" t="s">
        <v>280</v>
      </c>
      <c r="B10" s="96">
        <f>'[10]运输方式'!G9/10000</f>
        <v>0.21757633</v>
      </c>
      <c r="C10" s="267">
        <f>ROUND('[10]运输方式'!H9,1)</f>
        <v>42.6</v>
      </c>
    </row>
    <row r="11" spans="1:3" s="2" customFormat="1" ht="22.5" customHeight="1">
      <c r="A11" s="260" t="s">
        <v>281</v>
      </c>
      <c r="B11" s="96">
        <f>'[10]运输方式'!G10/10000</f>
        <v>0.78840818</v>
      </c>
      <c r="C11" s="99">
        <f>ROUND('[10]运输方式'!H10,1)</f>
        <v>-72.4</v>
      </c>
    </row>
    <row r="12" spans="1:3" s="2" customFormat="1" ht="22.5" customHeight="1">
      <c r="A12" s="260" t="s">
        <v>282</v>
      </c>
      <c r="B12" s="96">
        <f>'[10]运输方式'!G11/10000</f>
        <v>1.2316009700000001</v>
      </c>
      <c r="C12" s="267">
        <f>ROUND('[10]运输方式'!H11,1)</f>
        <v>142.1</v>
      </c>
    </row>
    <row r="13" spans="1:3" s="2" customFormat="1" ht="22.5" customHeight="1">
      <c r="A13" s="211" t="s">
        <v>129</v>
      </c>
      <c r="B13" s="98"/>
      <c r="C13" s="99"/>
    </row>
    <row r="14" spans="1:6" ht="22.5" customHeight="1">
      <c r="A14" s="211" t="s">
        <v>130</v>
      </c>
      <c r="B14" s="98">
        <f>'[10]贸易方式'!G8/10000</f>
        <v>71.17966143999999</v>
      </c>
      <c r="C14" s="99">
        <f>ROUND('[10]贸易方式'!H8,1)</f>
        <v>199.5</v>
      </c>
      <c r="D14" s="5"/>
      <c r="E14" s="2"/>
      <c r="F14" s="2"/>
    </row>
    <row r="15" spans="1:6" ht="22.5" customHeight="1">
      <c r="A15" s="211" t="s">
        <v>131</v>
      </c>
      <c r="B15" s="98">
        <f>'[10]贸易方式'!G9/10000</f>
        <v>0.21180825</v>
      </c>
      <c r="C15" s="99">
        <f>ROUND('[10]贸易方式'!H9,1)</f>
        <v>84.8</v>
      </c>
      <c r="E15" s="2"/>
      <c r="F15" s="2"/>
    </row>
    <row r="16" spans="1:6" ht="22.5" customHeight="1">
      <c r="A16" s="211" t="s">
        <v>132</v>
      </c>
      <c r="B16" s="98">
        <f>'[10]贸易方式'!G10/10000</f>
        <v>3.25716456</v>
      </c>
      <c r="C16" s="99">
        <f>ROUND('[10]贸易方式'!H10,1)</f>
        <v>-14.9</v>
      </c>
      <c r="E16" s="2"/>
      <c r="F16" s="2"/>
    </row>
    <row r="17" spans="1:6" ht="22.5" customHeight="1">
      <c r="A17" s="276" t="s">
        <v>288</v>
      </c>
      <c r="B17" s="305">
        <f>'[10]贸易方式'!G11/10000</f>
        <v>0.0016479399999999999</v>
      </c>
      <c r="C17" s="277" t="e">
        <f>ROUND('[10]贸易方式'!H11,1)</f>
        <v>#VALUE!</v>
      </c>
      <c r="E17" s="2"/>
      <c r="F17" s="2"/>
    </row>
    <row r="18" spans="1:6" ht="22.5" customHeight="1">
      <c r="A18" s="276" t="s">
        <v>289</v>
      </c>
      <c r="B18" s="305">
        <f>'[10]贸易方式'!G12/10000</f>
        <v>2.89641666</v>
      </c>
      <c r="C18" s="277" t="e">
        <f>ROUND('[10]贸易方式'!H12,1)</f>
        <v>#VALUE!</v>
      </c>
      <c r="E18" s="2"/>
      <c r="F18" s="2"/>
    </row>
    <row r="19" spans="1:5" ht="22.5" customHeight="1">
      <c r="A19" s="212" t="s">
        <v>133</v>
      </c>
      <c r="B19" s="306">
        <f>'[10]贸易方式'!G13/10000</f>
        <v>0.0009984899999999999</v>
      </c>
      <c r="C19" s="278">
        <f>ROUND('[10]贸易方式'!H13,1)</f>
        <v>-56.7</v>
      </c>
      <c r="E19" s="2"/>
    </row>
    <row r="20" spans="1:5" ht="18.75">
      <c r="A20" s="161" t="s">
        <v>134</v>
      </c>
      <c r="B20" s="161"/>
      <c r="C20" s="161"/>
      <c r="E20"/>
    </row>
    <row r="21" ht="14.25">
      <c r="E21"/>
    </row>
  </sheetData>
  <sheetProtection/>
  <mergeCells count="2">
    <mergeCell ref="B3:C3"/>
    <mergeCell ref="A1:C1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A20" sqref="A20:IV20"/>
    </sheetView>
  </sheetViews>
  <sheetFormatPr defaultColWidth="9.140625" defaultRowHeight="14.25"/>
  <cols>
    <col min="1" max="1" width="41.57421875" style="0" customWidth="1"/>
    <col min="2" max="2" width="15.28125" style="0" customWidth="1"/>
    <col min="3" max="3" width="16.00390625" style="11" customWidth="1"/>
    <col min="4" max="4" width="14.8515625" style="0" bestFit="1" customWidth="1"/>
  </cols>
  <sheetData>
    <row r="1" spans="1:4" ht="25.5">
      <c r="A1" s="331" t="s">
        <v>214</v>
      </c>
      <c r="B1" s="332"/>
      <c r="C1" s="332"/>
      <c r="D1" s="332"/>
    </row>
    <row r="2" spans="1:4" ht="15">
      <c r="A2" s="22"/>
      <c r="B2" s="22"/>
      <c r="C2" s="22"/>
      <c r="D2" s="23"/>
    </row>
    <row r="3" spans="1:4" ht="18.75">
      <c r="A3" s="161"/>
      <c r="B3" s="161"/>
      <c r="C3" s="161"/>
      <c r="D3" s="222" t="s">
        <v>162</v>
      </c>
    </row>
    <row r="4" spans="1:4" ht="26.25" customHeight="1">
      <c r="A4" s="252" t="s">
        <v>246</v>
      </c>
      <c r="B4" s="189" t="s">
        <v>208</v>
      </c>
      <c r="C4" s="189" t="s">
        <v>209</v>
      </c>
      <c r="D4" s="213" t="s">
        <v>161</v>
      </c>
    </row>
    <row r="5" spans="1:8" s="7" customFormat="1" ht="26.25" customHeight="1">
      <c r="A5" s="214" t="s">
        <v>84</v>
      </c>
      <c r="B5" s="226">
        <f>'[6]Sheet2'!B6/10000</f>
        <v>23.0678</v>
      </c>
      <c r="C5" s="226">
        <f>'[6]Sheet2'!C6/10000</f>
        <v>215.8425</v>
      </c>
      <c r="D5" s="227">
        <f>ROUND('[6]Sheet2'!$E6,1)</f>
        <v>0.1</v>
      </c>
      <c r="E5" s="10"/>
      <c r="F5" s="10"/>
      <c r="G5" s="10"/>
      <c r="H5" s="10"/>
    </row>
    <row r="6" spans="1:8" ht="26.25" customHeight="1">
      <c r="A6" s="215" t="s">
        <v>81</v>
      </c>
      <c r="B6" s="228">
        <f>'[6]Sheet2'!B7/10000</f>
        <v>19.2698</v>
      </c>
      <c r="C6" s="228">
        <f>'[6]Sheet2'!C7/10000</f>
        <v>147.8269</v>
      </c>
      <c r="D6" s="229">
        <f>ROUND('[6]Sheet2'!$E7,1)</f>
        <v>-9.4</v>
      </c>
      <c r="E6" s="10"/>
      <c r="F6" s="10"/>
      <c r="G6" s="10"/>
      <c r="H6" s="10"/>
    </row>
    <row r="7" spans="1:8" ht="26.25" customHeight="1">
      <c r="A7" s="215" t="s">
        <v>82</v>
      </c>
      <c r="B7" s="228">
        <f>'[6]Sheet2'!B8/10000</f>
        <v>3.798</v>
      </c>
      <c r="C7" s="228">
        <f>'[6]Sheet2'!C8/10000</f>
        <v>68.0156</v>
      </c>
      <c r="D7" s="229">
        <f>ROUND('[6]Sheet2'!$E8,1)</f>
        <v>29.5</v>
      </c>
      <c r="E7" s="10"/>
      <c r="F7" s="10"/>
      <c r="G7" s="10"/>
      <c r="H7" s="10"/>
    </row>
    <row r="8" spans="1:8" ht="26.25" customHeight="1">
      <c r="A8" s="215" t="s">
        <v>85</v>
      </c>
      <c r="B8" s="228">
        <f>'[6]Sheet2'!B9/10000</f>
        <v>9.3666</v>
      </c>
      <c r="C8" s="228">
        <f>'[6]Sheet2'!C9/10000</f>
        <v>117.7464</v>
      </c>
      <c r="D8" s="229">
        <f>ROUND('[6]Sheet2'!$E9,1)</f>
        <v>19.7</v>
      </c>
      <c r="E8" s="10"/>
      <c r="F8" s="10"/>
      <c r="G8" s="10"/>
      <c r="H8" s="10"/>
    </row>
    <row r="9" spans="1:8" ht="26.25" customHeight="1">
      <c r="A9" s="215" t="s">
        <v>81</v>
      </c>
      <c r="B9" s="228">
        <f>'[6]Sheet2'!B10/10000</f>
        <v>5.7093</v>
      </c>
      <c r="C9" s="228">
        <f>'[6]Sheet2'!C10/10000</f>
        <v>50.5736</v>
      </c>
      <c r="D9" s="229">
        <f>ROUND('[6]Sheet2'!$E10,1)</f>
        <v>7.6</v>
      </c>
      <c r="E9" s="10"/>
      <c r="F9" s="10"/>
      <c r="G9" s="10"/>
      <c r="H9" s="10"/>
    </row>
    <row r="10" spans="1:8" ht="26.25" customHeight="1">
      <c r="A10" s="216" t="s">
        <v>238</v>
      </c>
      <c r="B10" s="228">
        <f>'[6]Sheet2'!B11/10000</f>
        <v>12.6332</v>
      </c>
      <c r="C10" s="228">
        <f>'[6]Sheet2'!C11/10000</f>
        <v>88.0488</v>
      </c>
      <c r="D10" s="229">
        <f>ROUND('[6]Sheet2'!$E11,1)</f>
        <v>-17.1</v>
      </c>
      <c r="E10" s="10"/>
      <c r="F10" s="10"/>
      <c r="G10" s="10"/>
      <c r="H10" s="10"/>
    </row>
    <row r="11" spans="1:8" s="7" customFormat="1" ht="26.25" customHeight="1">
      <c r="A11" s="217" t="s">
        <v>86</v>
      </c>
      <c r="B11" s="228">
        <f>'[6]Sheet2'!B12/10000</f>
        <v>33.796</v>
      </c>
      <c r="C11" s="228">
        <f>'[6]Sheet2'!C12/10000</f>
        <v>314.3487</v>
      </c>
      <c r="D11" s="229">
        <f>ROUND('[6]Sheet2'!$E12,1)</f>
        <v>28.5</v>
      </c>
      <c r="E11" s="10"/>
      <c r="F11" s="10"/>
      <c r="G11" s="10"/>
      <c r="H11" s="10"/>
    </row>
    <row r="12" spans="1:4" ht="26.25" customHeight="1">
      <c r="A12" s="189" t="s">
        <v>16</v>
      </c>
      <c r="B12" s="223" t="s">
        <v>30</v>
      </c>
      <c r="C12" s="224" t="s">
        <v>31</v>
      </c>
      <c r="D12" s="225" t="s">
        <v>213</v>
      </c>
    </row>
    <row r="13" spans="1:4" ht="26.25" customHeight="1">
      <c r="A13" s="218" t="s">
        <v>256</v>
      </c>
      <c r="B13" s="230">
        <f>'[7]Sheet1'!C6/10000</f>
        <v>2542.850455989</v>
      </c>
      <c r="C13" s="230">
        <f>'[7]Sheet1'!D6/10000</f>
        <v>2178.3519716142</v>
      </c>
      <c r="D13" s="290">
        <f>ROUND('[7]Sheet1'!F6,1)</f>
        <v>22</v>
      </c>
    </row>
    <row r="14" spans="1:4" ht="26.25" customHeight="1">
      <c r="A14" s="215" t="s">
        <v>210</v>
      </c>
      <c r="B14" s="98">
        <f>'[7]Sheet1'!C7/10000</f>
        <v>683.4020391061999</v>
      </c>
      <c r="C14" s="98">
        <f>'[7]Sheet1'!D7/10000</f>
        <v>484.1670893515</v>
      </c>
      <c r="D14" s="99">
        <f>ROUND('[7]Sheet1'!F7,1)</f>
        <v>60.1</v>
      </c>
    </row>
    <row r="15" spans="1:4" ht="26.25" customHeight="1">
      <c r="A15" s="215" t="s">
        <v>211</v>
      </c>
      <c r="B15" s="98">
        <f>'[7]Sheet1'!C8/10000</f>
        <v>459.1873070309</v>
      </c>
      <c r="C15" s="98">
        <f>'[7]Sheet1'!D8/10000</f>
        <v>426.1636037767</v>
      </c>
      <c r="D15" s="99">
        <f>ROUND('[7]Sheet1'!F8,1)</f>
        <v>10.6</v>
      </c>
    </row>
    <row r="16" spans="1:4" ht="26.25" customHeight="1">
      <c r="A16" s="215" t="s">
        <v>212</v>
      </c>
      <c r="B16" s="98">
        <f>'[7]Sheet1'!C9/10000</f>
        <v>2.6207814777</v>
      </c>
      <c r="C16" s="98">
        <f>'[7]Sheet1'!D9/10000</f>
        <v>2.9115222113</v>
      </c>
      <c r="D16" s="99">
        <f>ROUND('[7]Sheet1'!F9,1)</f>
        <v>2.3</v>
      </c>
    </row>
    <row r="17" spans="1:4" ht="26.25" customHeight="1">
      <c r="A17" s="215" t="s">
        <v>257</v>
      </c>
      <c r="B17" s="98">
        <f>'[7]Sheet1'!C10/10000</f>
        <v>1396.8059077098999</v>
      </c>
      <c r="C17" s="98">
        <f>'[7]Sheet1'!D10/10000</f>
        <v>1264.2259449468</v>
      </c>
      <c r="D17" s="99">
        <f>ROUND('[7]Sheet1'!F10,1)</f>
        <v>12.7</v>
      </c>
    </row>
    <row r="18" spans="1:4" ht="26.25" customHeight="1">
      <c r="A18" s="215" t="s">
        <v>258</v>
      </c>
      <c r="B18" s="98">
        <f>'[7]Sheet1'!C11/10000</f>
        <v>1241.7355105978002</v>
      </c>
      <c r="C18" s="98">
        <f>'[7]Sheet1'!D11/10000</f>
        <v>1024.0069538613002</v>
      </c>
      <c r="D18" s="99">
        <f>ROUND('[7]Sheet1'!F11,1)</f>
        <v>22.7</v>
      </c>
    </row>
    <row r="19" spans="1:4" ht="26.25" customHeight="1">
      <c r="A19" s="215" t="s">
        <v>259</v>
      </c>
      <c r="B19" s="98">
        <f>'[7]Sheet1'!C12/10000</f>
        <v>333.61746354019994</v>
      </c>
      <c r="C19" s="98">
        <f>'[7]Sheet1'!D12/10000</f>
        <v>332.004973312</v>
      </c>
      <c r="D19" s="99">
        <f>ROUND('[7]Sheet1'!F12,1)</f>
        <v>-6.9</v>
      </c>
    </row>
    <row r="20" spans="1:4" ht="26.25" customHeight="1">
      <c r="A20" s="219" t="s">
        <v>260</v>
      </c>
      <c r="B20" s="195">
        <f>'[7]Sheet1'!C13/10000</f>
        <v>900.2264719140001</v>
      </c>
      <c r="C20" s="195">
        <f>'[7]Sheet1'!D13/10000</f>
        <v>676.3542805562</v>
      </c>
      <c r="D20" s="291">
        <f>ROUND('[7]Sheet1'!F13,1)</f>
        <v>42.3</v>
      </c>
    </row>
    <row r="21" spans="1:4" ht="18.75">
      <c r="A21" s="220" t="s">
        <v>157</v>
      </c>
      <c r="B21" s="161"/>
      <c r="C21" s="161"/>
      <c r="D21" s="221"/>
    </row>
  </sheetData>
  <sheetProtection/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:IV6"/>
    </sheetView>
  </sheetViews>
  <sheetFormatPr defaultColWidth="9.140625" defaultRowHeight="14.25"/>
  <cols>
    <col min="1" max="1" width="38.00390625" style="0" customWidth="1"/>
    <col min="2" max="2" width="10.7109375" style="0" customWidth="1"/>
    <col min="3" max="4" width="13.140625" style="0" customWidth="1"/>
    <col min="5" max="5" width="9.421875" style="1" bestFit="1" customWidth="1"/>
  </cols>
  <sheetData>
    <row r="1" spans="1:4" ht="25.5">
      <c r="A1" s="320" t="s">
        <v>32</v>
      </c>
      <c r="B1" s="320"/>
      <c r="C1" s="320"/>
      <c r="D1" s="320"/>
    </row>
    <row r="3" spans="1:4" ht="18.75">
      <c r="A3" s="179"/>
      <c r="B3" s="333" t="s">
        <v>66</v>
      </c>
      <c r="C3" s="333"/>
      <c r="D3" s="333"/>
    </row>
    <row r="4" spans="1:5" s="15" customFormat="1" ht="37.5">
      <c r="A4" s="231" t="s">
        <v>33</v>
      </c>
      <c r="B4" s="232" t="s">
        <v>34</v>
      </c>
      <c r="C4" s="233" t="s">
        <v>35</v>
      </c>
      <c r="D4" s="234" t="s">
        <v>36</v>
      </c>
      <c r="E4" s="43"/>
    </row>
    <row r="5" spans="1:6" s="33" customFormat="1" ht="26.25" customHeight="1">
      <c r="A5" s="235" t="s">
        <v>37</v>
      </c>
      <c r="B5" s="297">
        <v>100.60302591</v>
      </c>
      <c r="C5" s="297">
        <v>101.16525665</v>
      </c>
      <c r="D5" s="137">
        <v>101.67277198</v>
      </c>
      <c r="E5" s="44"/>
      <c r="F5" s="44"/>
    </row>
    <row r="6" spans="1:5" s="33" customFormat="1" ht="26.25" customHeight="1">
      <c r="A6" s="201" t="s">
        <v>261</v>
      </c>
      <c r="B6" s="79">
        <v>100.57632246</v>
      </c>
      <c r="C6" s="79">
        <v>98.26283158</v>
      </c>
      <c r="D6" s="80">
        <v>98.70449604</v>
      </c>
      <c r="E6" s="44"/>
    </row>
    <row r="7" spans="1:5" s="33" customFormat="1" ht="26.25" customHeight="1">
      <c r="A7" s="257" t="s">
        <v>262</v>
      </c>
      <c r="B7" s="79">
        <v>100</v>
      </c>
      <c r="C7" s="79">
        <v>100.72884154</v>
      </c>
      <c r="D7" s="80">
        <v>100.91768963</v>
      </c>
      <c r="E7" s="44"/>
    </row>
    <row r="8" spans="1:5" s="33" customFormat="1" ht="26.25" customHeight="1">
      <c r="A8" s="257" t="s">
        <v>263</v>
      </c>
      <c r="B8" s="79">
        <v>100.83983215</v>
      </c>
      <c r="C8" s="79">
        <v>101.10115223</v>
      </c>
      <c r="D8" s="80">
        <v>101.22358345</v>
      </c>
      <c r="E8" s="44"/>
    </row>
    <row r="9" spans="1:5" s="33" customFormat="1" ht="26.25" customHeight="1">
      <c r="A9" s="257" t="s">
        <v>264</v>
      </c>
      <c r="B9" s="79">
        <v>99.87683576</v>
      </c>
      <c r="C9" s="79">
        <v>100.12321866</v>
      </c>
      <c r="D9" s="80">
        <v>100.89123888</v>
      </c>
      <c r="E9" s="44"/>
    </row>
    <row r="10" spans="1:5" s="33" customFormat="1" ht="26.25" customHeight="1">
      <c r="A10" s="257" t="s">
        <v>265</v>
      </c>
      <c r="B10" s="79">
        <v>100.09664963</v>
      </c>
      <c r="C10" s="79">
        <v>101.05421883</v>
      </c>
      <c r="D10" s="80">
        <v>103.02117148</v>
      </c>
      <c r="E10" s="44"/>
    </row>
    <row r="11" spans="1:5" s="33" customFormat="1" ht="26.25" customHeight="1">
      <c r="A11" s="257" t="s">
        <v>266</v>
      </c>
      <c r="B11" s="79">
        <v>99.9805261</v>
      </c>
      <c r="C11" s="79">
        <v>100.4772174</v>
      </c>
      <c r="D11" s="80">
        <v>101.08706008</v>
      </c>
      <c r="E11" s="44"/>
    </row>
    <row r="12" spans="1:5" s="33" customFormat="1" ht="26.25" customHeight="1">
      <c r="A12" s="257" t="s">
        <v>267</v>
      </c>
      <c r="B12" s="79">
        <v>103.04403563</v>
      </c>
      <c r="C12" s="79">
        <v>116.62191643</v>
      </c>
      <c r="D12" s="80">
        <v>116.0456145</v>
      </c>
      <c r="E12" s="44"/>
    </row>
    <row r="13" spans="1:5" s="33" customFormat="1" ht="26.25" customHeight="1">
      <c r="A13" s="257" t="s">
        <v>268</v>
      </c>
      <c r="B13" s="79">
        <v>100.2532434</v>
      </c>
      <c r="C13" s="79">
        <v>99.52575549</v>
      </c>
      <c r="D13" s="80">
        <v>100.00785114</v>
      </c>
      <c r="E13" s="44"/>
    </row>
    <row r="14" spans="1:5" s="33" customFormat="1" ht="26.25" customHeight="1">
      <c r="A14" s="236" t="s">
        <v>38</v>
      </c>
      <c r="B14" s="244">
        <v>100.30361548</v>
      </c>
      <c r="C14" s="244">
        <v>100.18186319</v>
      </c>
      <c r="D14" s="245">
        <v>100.69382617</v>
      </c>
      <c r="E14" s="44"/>
    </row>
  </sheetData>
  <sheetProtection/>
  <mergeCells count="2">
    <mergeCell ref="A1:D1"/>
    <mergeCell ref="B3:D3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4">
      <selection activeCell="O7" sqref="O7"/>
    </sheetView>
  </sheetViews>
  <sheetFormatPr defaultColWidth="9.140625" defaultRowHeight="14.25"/>
  <cols>
    <col min="1" max="1" width="20.421875" style="9" customWidth="1"/>
    <col min="2" max="2" width="15.28125" style="36" customWidth="1"/>
    <col min="3" max="3" width="16.00390625" style="36" customWidth="1"/>
    <col min="4" max="4" width="13.00390625" style="8" customWidth="1"/>
    <col min="5" max="5" width="10.8515625" style="37" customWidth="1"/>
    <col min="6" max="6" width="12.140625" style="37" customWidth="1"/>
    <col min="7" max="7" width="13.140625" style="37" customWidth="1"/>
    <col min="8" max="8" width="12.421875" style="8" customWidth="1"/>
    <col min="9" max="9" width="10.8515625" style="37" customWidth="1"/>
    <col min="10" max="10" width="10.8515625" style="8" customWidth="1"/>
    <col min="11" max="11" width="10.8515625" style="37" customWidth="1"/>
    <col min="12" max="12" width="10.8515625" style="8" customWidth="1"/>
    <col min="13" max="13" width="10.8515625" style="39" customWidth="1"/>
    <col min="14" max="14" width="13.421875" style="0" bestFit="1" customWidth="1"/>
    <col min="15" max="15" width="11.00390625" style="0" bestFit="1" customWidth="1"/>
  </cols>
  <sheetData>
    <row r="1" spans="1:13" ht="25.5">
      <c r="A1" s="335" t="s">
        <v>290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s="31" customFormat="1" ht="14.25">
      <c r="A2" s="30"/>
      <c r="B2" s="35"/>
      <c r="C2" s="35"/>
      <c r="D2" s="41"/>
      <c r="E2" s="34"/>
      <c r="F2" s="34"/>
      <c r="G2" s="34"/>
      <c r="H2" s="336"/>
      <c r="I2" s="336"/>
      <c r="J2" s="40"/>
      <c r="K2" s="38"/>
      <c r="L2" s="337" t="s">
        <v>239</v>
      </c>
      <c r="M2" s="337"/>
    </row>
    <row r="3" spans="1:13" s="28" customFormat="1" ht="39" customHeight="1">
      <c r="A3" s="27"/>
      <c r="B3" s="73" t="s">
        <v>11</v>
      </c>
      <c r="C3" s="73" t="s">
        <v>154</v>
      </c>
      <c r="D3" s="338" t="s">
        <v>12</v>
      </c>
      <c r="E3" s="339"/>
      <c r="F3" s="340" t="s">
        <v>155</v>
      </c>
      <c r="G3" s="339"/>
      <c r="H3" s="338" t="s">
        <v>13</v>
      </c>
      <c r="I3" s="340"/>
      <c r="J3" s="338" t="s">
        <v>87</v>
      </c>
      <c r="K3" s="340"/>
      <c r="L3" s="338" t="s">
        <v>88</v>
      </c>
      <c r="M3" s="340"/>
    </row>
    <row r="4" spans="1:13" s="28" customFormat="1" ht="39" customHeight="1">
      <c r="A4" s="29"/>
      <c r="B4" s="74" t="s">
        <v>161</v>
      </c>
      <c r="C4" s="74" t="s">
        <v>164</v>
      </c>
      <c r="D4" s="75" t="s">
        <v>160</v>
      </c>
      <c r="E4" s="74" t="s">
        <v>161</v>
      </c>
      <c r="F4" s="75" t="s">
        <v>160</v>
      </c>
      <c r="G4" s="76" t="s">
        <v>165</v>
      </c>
      <c r="H4" s="75" t="s">
        <v>160</v>
      </c>
      <c r="I4" s="74" t="s">
        <v>161</v>
      </c>
      <c r="J4" s="75" t="s">
        <v>160</v>
      </c>
      <c r="K4" s="74" t="s">
        <v>161</v>
      </c>
      <c r="L4" s="75" t="s">
        <v>152</v>
      </c>
      <c r="M4" s="74" t="s">
        <v>106</v>
      </c>
    </row>
    <row r="5" spans="1:17" s="32" customFormat="1" ht="30" customHeight="1">
      <c r="A5" s="237" t="s">
        <v>156</v>
      </c>
      <c r="B5" s="68">
        <f>ROUND('[1]Sheet1'!G4,1)</f>
        <v>5.3</v>
      </c>
      <c r="C5" s="68">
        <f>ROUND('[1]Sheet1'!H4,1)</f>
        <v>71.9</v>
      </c>
      <c r="D5" s="69">
        <f>'[12]Sheet1'!$B6/10000</f>
        <v>1499.4691</v>
      </c>
      <c r="E5" s="68">
        <f>ROUND('[12]Sheet1'!$F6,1)</f>
        <v>13.7</v>
      </c>
      <c r="F5" s="69">
        <f>'[12]Sheet1'!$C6/10000</f>
        <v>526.6205</v>
      </c>
      <c r="G5" s="68">
        <f>ROUND(F5/D5*100,1)</f>
        <v>35.1</v>
      </c>
      <c r="H5" s="69">
        <f>'[8]Sheet1'!B5/10000</f>
        <v>793.910643171029</v>
      </c>
      <c r="I5" s="68">
        <f>ROUND('[8]Sheet1'!C5,1)</f>
        <v>10.5</v>
      </c>
      <c r="J5" s="69">
        <f>'[6]Sheet1'!B3/10000</f>
        <v>215.8425</v>
      </c>
      <c r="K5" s="68">
        <f>ROUND('[6]Sheet1'!C3,1)</f>
        <v>0.1</v>
      </c>
      <c r="L5" s="69">
        <f>'[6]Sheet1'!D3/10000</f>
        <v>117.7464</v>
      </c>
      <c r="M5" s="289">
        <f>ROUND('[6]Sheet1'!E3,1)</f>
        <v>19.7</v>
      </c>
      <c r="N5" s="258"/>
      <c r="O5" s="258"/>
      <c r="P5" s="258"/>
      <c r="Q5" s="258"/>
    </row>
    <row r="6" spans="1:17" s="28" customFormat="1" ht="30" customHeight="1">
      <c r="A6" s="238" t="s">
        <v>14</v>
      </c>
      <c r="B6" s="70">
        <f>ROUND('[1]Sheet1'!G5,1)</f>
        <v>1.4</v>
      </c>
      <c r="C6" s="70" t="s">
        <v>287</v>
      </c>
      <c r="D6" s="71">
        <f>'[12]Sheet1'!$B7/10000</f>
        <v>106.655</v>
      </c>
      <c r="E6" s="70">
        <f>ROUND('[12]Sheet1'!$F7,1)</f>
        <v>14.5</v>
      </c>
      <c r="F6" s="71">
        <f>'[12]Sheet1'!$C7/10000</f>
        <v>55.8133</v>
      </c>
      <c r="G6" s="70">
        <f aca="true" t="shared" si="0" ref="G6:G17">ROUND(F6/D6*100,1)</f>
        <v>52.3</v>
      </c>
      <c r="H6" s="71">
        <f>'[8]Sheet1'!B6/10000</f>
        <v>274.303705526614</v>
      </c>
      <c r="I6" s="70">
        <f>ROUND('[8]Sheet1'!C6,1)</f>
        <v>10.2</v>
      </c>
      <c r="J6" s="71">
        <f>'[6]Sheet1'!B11/10000</f>
        <v>18.023</v>
      </c>
      <c r="K6" s="70">
        <f>ROUND('[6]Sheet1'!C11,1)</f>
        <v>15.4</v>
      </c>
      <c r="L6" s="71">
        <f>'[6]Sheet1'!D11/10000</f>
        <v>8.3632</v>
      </c>
      <c r="M6" s="72">
        <f>ROUND('[6]Sheet1'!E11,1)</f>
        <v>5.9</v>
      </c>
      <c r="N6" s="258"/>
      <c r="O6" s="258"/>
      <c r="P6" s="258"/>
      <c r="Q6" s="258"/>
    </row>
    <row r="7" spans="1:17" s="28" customFormat="1" ht="30" customHeight="1">
      <c r="A7" s="238" t="s">
        <v>1</v>
      </c>
      <c r="B7" s="70">
        <f>ROUND('[1]Sheet1'!G6,1)</f>
        <v>4.2</v>
      </c>
      <c r="C7" s="70">
        <f>ROUND('[1]Sheet1'!H6,1)</f>
        <v>98.2</v>
      </c>
      <c r="D7" s="71">
        <f>'[12]Sheet1'!$B8/10000</f>
        <v>49.1989</v>
      </c>
      <c r="E7" s="70">
        <f>ROUND('[12]Sheet1'!$F8,1)</f>
        <v>14</v>
      </c>
      <c r="F7" s="71">
        <f>'[12]Sheet1'!$C8/10000</f>
        <v>23.9189</v>
      </c>
      <c r="G7" s="70">
        <f t="shared" si="0"/>
        <v>48.6</v>
      </c>
      <c r="H7" s="71">
        <f>'[8]Sheet1'!B7/10000</f>
        <v>15.9176601302088</v>
      </c>
      <c r="I7" s="70">
        <f>ROUND('[8]Sheet1'!C7,1)</f>
        <v>10.6</v>
      </c>
      <c r="J7" s="71">
        <f>'[6]Sheet1'!B12/10000</f>
        <v>8.0096</v>
      </c>
      <c r="K7" s="70">
        <f>ROUND('[6]Sheet1'!C12,1)</f>
        <v>3.7</v>
      </c>
      <c r="L7" s="71">
        <f>'[6]Sheet1'!D12/10000</f>
        <v>4.5743</v>
      </c>
      <c r="M7" s="72">
        <f>ROUND('[6]Sheet1'!E12,1)</f>
        <v>28.2</v>
      </c>
      <c r="N7" s="258"/>
      <c r="O7" s="258"/>
      <c r="P7" s="258"/>
      <c r="Q7" s="258"/>
    </row>
    <row r="8" spans="1:17" s="28" customFormat="1" ht="30" customHeight="1">
      <c r="A8" s="238" t="s">
        <v>2</v>
      </c>
      <c r="B8" s="70">
        <f>ROUND('[1]Sheet1'!G8,1)</f>
        <v>5.6</v>
      </c>
      <c r="C8" s="70">
        <f>ROUND('[1]Sheet1'!H8,1)</f>
        <v>61.2</v>
      </c>
      <c r="D8" s="71">
        <f>'[12]Sheet1'!$B9/10000</f>
        <v>69.5646</v>
      </c>
      <c r="E8" s="70">
        <f>ROUND('[12]Sheet1'!$F9,1)</f>
        <v>12.6</v>
      </c>
      <c r="F8" s="71">
        <f>'[12]Sheet1'!$C9/10000</f>
        <v>25.8841</v>
      </c>
      <c r="G8" s="70">
        <f t="shared" si="0"/>
        <v>37.2</v>
      </c>
      <c r="H8" s="71">
        <f>'[8]Sheet1'!B8/10000</f>
        <v>18.120685353486998</v>
      </c>
      <c r="I8" s="70">
        <f>ROUND('[8]Sheet1'!C8,1)</f>
        <v>10.8</v>
      </c>
      <c r="J8" s="71">
        <f>'[6]Sheet1'!B13/10000</f>
        <v>2.8648</v>
      </c>
      <c r="K8" s="70">
        <f>ROUND('[6]Sheet1'!C13,1)</f>
        <v>14.9</v>
      </c>
      <c r="L8" s="71">
        <f>'[6]Sheet1'!D13/10000</f>
        <v>1.944</v>
      </c>
      <c r="M8" s="72">
        <f>ROUND('[6]Sheet1'!E13,1)</f>
        <v>13.5</v>
      </c>
      <c r="N8" s="258"/>
      <c r="O8" s="258"/>
      <c r="P8" s="258"/>
      <c r="Q8" s="258"/>
    </row>
    <row r="9" spans="1:17" s="28" customFormat="1" ht="30" customHeight="1">
      <c r="A9" s="238" t="s">
        <v>3</v>
      </c>
      <c r="B9" s="70">
        <f>ROUND('[1]Sheet1'!G9,1)</f>
        <v>6.7</v>
      </c>
      <c r="C9" s="70">
        <f>ROUND('[1]Sheet1'!H9,1)</f>
        <v>63.8</v>
      </c>
      <c r="D9" s="71">
        <f>'[12]Sheet1'!$B10/10000</f>
        <v>170.3544</v>
      </c>
      <c r="E9" s="70">
        <f>ROUND('[12]Sheet1'!$F10,1)</f>
        <v>13.8</v>
      </c>
      <c r="F9" s="71">
        <f>'[12]Sheet1'!$C10/10000</f>
        <v>38.392</v>
      </c>
      <c r="G9" s="70">
        <f t="shared" si="0"/>
        <v>22.5</v>
      </c>
      <c r="H9" s="71">
        <f>'[8]Sheet1'!B9/10000</f>
        <v>66.34313202802358</v>
      </c>
      <c r="I9" s="70">
        <f>ROUND('[8]Sheet1'!C9,1)</f>
        <v>10.9</v>
      </c>
      <c r="J9" s="71">
        <f>'[6]Sheet1'!B$20/10000</f>
        <v>6.8235</v>
      </c>
      <c r="K9" s="70">
        <f>ROUND('[6]Sheet1'!C$20,1)</f>
        <v>1.7</v>
      </c>
      <c r="L9" s="71">
        <f>'[6]Sheet1'!D$20/10000</f>
        <v>4.5229</v>
      </c>
      <c r="M9" s="72">
        <f>ROUND('[6]Sheet1'!E$20,1)</f>
        <v>-5.2</v>
      </c>
      <c r="N9" s="258"/>
      <c r="O9" s="258"/>
      <c r="P9" s="258"/>
      <c r="Q9" s="258"/>
    </row>
    <row r="10" spans="1:17" s="28" customFormat="1" ht="30" customHeight="1">
      <c r="A10" s="238" t="s">
        <v>4</v>
      </c>
      <c r="B10" s="70">
        <f>ROUND('[1]Sheet1'!G10,1)</f>
        <v>6.8</v>
      </c>
      <c r="C10" s="70">
        <f>ROUND('[1]Sheet1'!H10,1)</f>
        <v>71.4</v>
      </c>
      <c r="D10" s="71">
        <f>'[12]Sheet1'!$B11/10000</f>
        <v>172.9592</v>
      </c>
      <c r="E10" s="70">
        <f>ROUND('[12]Sheet1'!$F11,1)</f>
        <v>14</v>
      </c>
      <c r="F10" s="71">
        <f>'[12]Sheet1'!$C11/10000</f>
        <v>69.2677</v>
      </c>
      <c r="G10" s="70">
        <f t="shared" si="0"/>
        <v>40</v>
      </c>
      <c r="H10" s="71">
        <f>'[8]Sheet1'!B10/10000</f>
        <v>66.62679196440115</v>
      </c>
      <c r="I10" s="70">
        <f>ROUND('[8]Sheet1'!C10,1)</f>
        <v>10.5</v>
      </c>
      <c r="J10" s="71">
        <f>'[6]Sheet1'!B$19/10000</f>
        <v>6.53</v>
      </c>
      <c r="K10" s="70">
        <f>ROUND('[6]Sheet1'!C$19,1)</f>
        <v>3.2</v>
      </c>
      <c r="L10" s="71">
        <f>'[6]Sheet1'!D$19/10000</f>
        <v>4.5349</v>
      </c>
      <c r="M10" s="72">
        <f>ROUND('[6]Sheet1'!E$19,1)</f>
        <v>0.2</v>
      </c>
      <c r="N10" s="258"/>
      <c r="O10" s="258"/>
      <c r="P10" s="258"/>
      <c r="Q10" s="258"/>
    </row>
    <row r="11" spans="1:15" s="28" customFormat="1" ht="30" customHeight="1">
      <c r="A11" s="238" t="s">
        <v>5</v>
      </c>
      <c r="B11" s="70">
        <f>ROUND('[1]Sheet1'!G11,1)</f>
        <v>4.9</v>
      </c>
      <c r="C11" s="70">
        <f>ROUND('[1]Sheet1'!H11,1)</f>
        <v>60.6</v>
      </c>
      <c r="D11" s="71">
        <f>'[12]Sheet1'!$B12/10000</f>
        <v>199.1488</v>
      </c>
      <c r="E11" s="70">
        <f>ROUND('[12]Sheet1'!$F12,1)</f>
        <v>4.7</v>
      </c>
      <c r="F11" s="71">
        <f>'[12]Sheet1'!$C12/10000</f>
        <v>57.4706</v>
      </c>
      <c r="G11" s="70">
        <f t="shared" si="0"/>
        <v>28.9</v>
      </c>
      <c r="H11" s="71">
        <f>'[8]Sheet1'!B11/10000</f>
        <v>66.83160911205016</v>
      </c>
      <c r="I11" s="70">
        <f>ROUND('[8]Sheet1'!C11,1)</f>
        <v>10.1</v>
      </c>
      <c r="J11" s="71">
        <f>'[6]Sheet1'!B$17/10000</f>
        <v>10.6702</v>
      </c>
      <c r="K11" s="70">
        <f>ROUND('[6]Sheet1'!C$17,1)</f>
        <v>21.7</v>
      </c>
      <c r="L11" s="71">
        <f>'[6]Sheet1'!D$17/10000</f>
        <v>7.3573</v>
      </c>
      <c r="M11" s="72">
        <f>ROUND('[6]Sheet1'!E$17,1)</f>
        <v>11.1</v>
      </c>
      <c r="N11" s="258"/>
      <c r="O11" s="32"/>
    </row>
    <row r="12" spans="1:15" s="28" customFormat="1" ht="30" customHeight="1">
      <c r="A12" s="238" t="s">
        <v>6</v>
      </c>
      <c r="B12" s="70">
        <f>ROUND('[1]Sheet1'!G12,1)</f>
        <v>7.7</v>
      </c>
      <c r="C12" s="70">
        <f>ROUND('[1]Sheet1'!H12,1)</f>
        <v>62.1</v>
      </c>
      <c r="D12" s="71">
        <f>'[12]Sheet1'!$B13/10000</f>
        <v>151.1606</v>
      </c>
      <c r="E12" s="70">
        <f>ROUND('[12]Sheet1'!$F13,1)</f>
        <v>13.9</v>
      </c>
      <c r="F12" s="71">
        <f>'[12]Sheet1'!$C13/10000</f>
        <v>97.6462</v>
      </c>
      <c r="G12" s="70">
        <f t="shared" si="0"/>
        <v>64.6</v>
      </c>
      <c r="H12" s="71">
        <f>'[8]Sheet1'!B12/10000</f>
        <v>67.38593733427884</v>
      </c>
      <c r="I12" s="70">
        <f>ROUND('[8]Sheet1'!C12,1)</f>
        <v>11.1</v>
      </c>
      <c r="J12" s="71">
        <f>'[6]Sheet1'!B$16/10000</f>
        <v>9.1987</v>
      </c>
      <c r="K12" s="70">
        <f>ROUND('[6]Sheet1'!C$16,1)</f>
        <v>14.6</v>
      </c>
      <c r="L12" s="71">
        <f>'[6]Sheet1'!D$16/10000</f>
        <v>5.4274</v>
      </c>
      <c r="M12" s="72">
        <f>ROUND('[6]Sheet1'!E$16,1)</f>
        <v>1.3</v>
      </c>
      <c r="N12" s="258"/>
      <c r="O12" s="32"/>
    </row>
    <row r="13" spans="1:15" s="28" customFormat="1" ht="30" customHeight="1">
      <c r="A13" s="238" t="s">
        <v>68</v>
      </c>
      <c r="B13" s="70">
        <f>ROUND('[1]Sheet1'!G13,1)</f>
        <v>5</v>
      </c>
      <c r="C13" s="70">
        <f>ROUND('[1]Sheet1'!H13,1)</f>
        <v>59.3</v>
      </c>
      <c r="D13" s="71">
        <f>'[12]Sheet1'!$B14/10000</f>
        <v>192.6343</v>
      </c>
      <c r="E13" s="70">
        <f>ROUND('[12]Sheet1'!$F14,1)</f>
        <v>14.1</v>
      </c>
      <c r="F13" s="71">
        <f>'[12]Sheet1'!$C14/10000</f>
        <v>62.5678</v>
      </c>
      <c r="G13" s="70">
        <f t="shared" si="0"/>
        <v>32.5</v>
      </c>
      <c r="H13" s="71">
        <f>'[8]Sheet1'!B13/10000</f>
        <v>59.80471685209742</v>
      </c>
      <c r="I13" s="70">
        <f>ROUND('[8]Sheet1'!C13,1)</f>
        <v>10.2</v>
      </c>
      <c r="J13" s="71">
        <f>'[6]Sheet1'!B$15/10000</f>
        <v>14.1567</v>
      </c>
      <c r="K13" s="70">
        <f>ROUND('[6]Sheet1'!C$15,1)</f>
        <v>12.8</v>
      </c>
      <c r="L13" s="71">
        <f>'[6]Sheet1'!D$15/10000</f>
        <v>8.7148</v>
      </c>
      <c r="M13" s="72">
        <f>ROUND('[6]Sheet1'!E$15,1)</f>
        <v>-7.5</v>
      </c>
      <c r="N13" s="258"/>
      <c r="O13" s="32"/>
    </row>
    <row r="14" spans="1:15" s="28" customFormat="1" ht="30" customHeight="1">
      <c r="A14" s="238" t="s">
        <v>8</v>
      </c>
      <c r="B14" s="70">
        <f>ROUND('[1]Sheet1'!G14,1)</f>
        <v>6.9</v>
      </c>
      <c r="C14" s="70">
        <f>ROUND('[1]Sheet1'!H14,1)</f>
        <v>68.8</v>
      </c>
      <c r="D14" s="71">
        <f>'[12]Sheet1'!$B15/10000</f>
        <v>143.7773</v>
      </c>
      <c r="E14" s="70">
        <f>ROUND('[12]Sheet1'!$F15,1)</f>
        <v>13.9</v>
      </c>
      <c r="F14" s="71">
        <f>'[12]Sheet1'!$C15/10000</f>
        <v>44.4822</v>
      </c>
      <c r="G14" s="70">
        <f t="shared" si="0"/>
        <v>30.9</v>
      </c>
      <c r="H14" s="71">
        <f>'[8]Sheet1'!B14/10000</f>
        <v>47.29921735437147</v>
      </c>
      <c r="I14" s="70">
        <f>ROUND('[8]Sheet1'!C14,1)</f>
        <v>10.7</v>
      </c>
      <c r="J14" s="71">
        <f>'[6]Sheet1'!B$18/10000</f>
        <v>7.2195</v>
      </c>
      <c r="K14" s="70">
        <f>ROUND('[6]Sheet1'!C$18,1)</f>
        <v>6.6</v>
      </c>
      <c r="L14" s="71">
        <f>'[6]Sheet1'!D$18/10000</f>
        <v>4.8691</v>
      </c>
      <c r="M14" s="72">
        <f>ROUND('[6]Sheet1'!E$18,1)</f>
        <v>7.5</v>
      </c>
      <c r="N14" s="258"/>
      <c r="O14" s="32"/>
    </row>
    <row r="15" spans="1:15" s="28" customFormat="1" ht="30" customHeight="1">
      <c r="A15" s="238" t="s">
        <v>9</v>
      </c>
      <c r="B15" s="70">
        <f>ROUND('[1]Sheet1'!G15,1)</f>
        <v>4.3</v>
      </c>
      <c r="C15" s="70">
        <f>ROUND('[1]Sheet1'!H15,1)</f>
        <v>100</v>
      </c>
      <c r="D15" s="71">
        <f>'[12]Sheet1'!$B16/10000</f>
        <v>97.854</v>
      </c>
      <c r="E15" s="70">
        <f>ROUND('[12]Sheet1'!$F16,1)</f>
        <v>13.6</v>
      </c>
      <c r="F15" s="71">
        <f>'[12]Sheet1'!$C16/10000</f>
        <v>23.795</v>
      </c>
      <c r="G15" s="70">
        <f t="shared" si="0"/>
        <v>24.3</v>
      </c>
      <c r="H15" s="71">
        <f>'[8]Sheet1'!B15/10000</f>
        <v>75.81730580351629</v>
      </c>
      <c r="I15" s="70">
        <f>ROUND('[8]Sheet1'!C15,1)</f>
        <v>10.4</v>
      </c>
      <c r="J15" s="71">
        <f>'[6]Sheet1'!B8/10000</f>
        <v>25.9231</v>
      </c>
      <c r="K15" s="70">
        <f>ROUND('[6]Sheet1'!C8,1)</f>
        <v>12.6</v>
      </c>
      <c r="L15" s="71">
        <f>'[6]Sheet1'!D8/10000</f>
        <v>12.1309</v>
      </c>
      <c r="M15" s="72">
        <f>ROUND('[6]Sheet1'!E8,1)</f>
        <v>31.6</v>
      </c>
      <c r="N15" s="258"/>
      <c r="O15" s="32"/>
    </row>
    <row r="16" spans="1:15" s="28" customFormat="1" ht="30" customHeight="1">
      <c r="A16" s="238" t="s">
        <v>218</v>
      </c>
      <c r="B16" s="70">
        <f>ROUND('[1]Sheet1'!G16,1)</f>
        <v>-24.9</v>
      </c>
      <c r="C16" s="70" t="s">
        <v>286</v>
      </c>
      <c r="D16" s="71">
        <f>'[12]Sheet1'!$B17/10000</f>
        <v>35.9211</v>
      </c>
      <c r="E16" s="70">
        <f>ROUND('[12]Sheet1'!$F17,1)</f>
        <v>13.6</v>
      </c>
      <c r="F16" s="71">
        <f>'[12]Sheet1'!$C17/10000</f>
        <v>8.1341</v>
      </c>
      <c r="G16" s="70">
        <f t="shared" si="0"/>
        <v>22.6</v>
      </c>
      <c r="H16" s="71">
        <f>'[8]Sheet1'!B16/10000</f>
        <v>13.798807967152866</v>
      </c>
      <c r="I16" s="70">
        <f>ROUND('[8]Sheet1'!C16,1)</f>
        <v>11</v>
      </c>
      <c r="J16" s="71">
        <f>'[6]Sheet1'!B9/10000</f>
        <v>5.0276</v>
      </c>
      <c r="K16" s="70">
        <f>ROUND('[6]Sheet1'!C9,1)</f>
        <v>19.1</v>
      </c>
      <c r="L16" s="71">
        <f>'[6]Sheet1'!D9/10000</f>
        <v>2.5399</v>
      </c>
      <c r="M16" s="72">
        <f>ROUND('[6]Sheet1'!E9,1)</f>
        <v>32.8</v>
      </c>
      <c r="N16" s="258"/>
      <c r="O16" s="32"/>
    </row>
    <row r="17" spans="1:15" s="28" customFormat="1" ht="30" customHeight="1">
      <c r="A17" s="238" t="s">
        <v>10</v>
      </c>
      <c r="B17" s="70">
        <f>ROUND('[1]Sheet1'!G17,1)</f>
        <v>5.7</v>
      </c>
      <c r="C17" s="70" t="s">
        <v>286</v>
      </c>
      <c r="D17" s="71">
        <f>'[12]Sheet1'!$B18/10000</f>
        <v>26.9437</v>
      </c>
      <c r="E17" s="70">
        <f>ROUND('[12]Sheet1'!$F18,1)</f>
        <v>13.2</v>
      </c>
      <c r="F17" s="71">
        <f>'[12]Sheet1'!$C18/10000</f>
        <v>2.4502</v>
      </c>
      <c r="G17" s="70">
        <f t="shared" si="0"/>
        <v>9.1</v>
      </c>
      <c r="H17" s="71">
        <f>'[8]Sheet1'!B17/10000</f>
        <v>6.244260987510944</v>
      </c>
      <c r="I17" s="70">
        <f>ROUND('[8]Sheet1'!C17,1)</f>
        <v>10.3</v>
      </c>
      <c r="J17" s="71">
        <f>'[6]Sheet1'!B$7/10000</f>
        <v>1.3057</v>
      </c>
      <c r="K17" s="70">
        <f>ROUND('[6]Sheet1'!C$7,1)</f>
        <v>-11.1</v>
      </c>
      <c r="L17" s="71">
        <f>'[6]Sheet1'!D$7/10000</f>
        <v>1.0773</v>
      </c>
      <c r="M17" s="72">
        <f>ROUND('[6]Sheet1'!E$7,1)</f>
        <v>1.9</v>
      </c>
      <c r="N17" s="258"/>
      <c r="O17" s="32"/>
    </row>
    <row r="18" spans="1:15" s="31" customFormat="1" ht="30" customHeight="1">
      <c r="A18" s="302" t="s">
        <v>285</v>
      </c>
      <c r="B18" s="303"/>
      <c r="C18" s="303"/>
      <c r="D18" s="304">
        <f>'[12]Sheet1'!$B19/10000</f>
        <v>83.2972</v>
      </c>
      <c r="E18" s="303">
        <f>ROUND('[12]Sheet1'!$F19,1)</f>
        <v>31</v>
      </c>
      <c r="F18" s="303">
        <f>'[12]Sheet1'!$C19/10000</f>
        <v>16.7984</v>
      </c>
      <c r="G18" s="303">
        <f>ROUND(F18/D18*100,1)</f>
        <v>20.2</v>
      </c>
      <c r="H18" s="304">
        <f>'[8]Sheet1'!B18/10000</f>
        <v>15.41681</v>
      </c>
      <c r="I18" s="303">
        <f>ROUND('[8]Sheet1'!C18,1)</f>
        <v>10.7</v>
      </c>
      <c r="J18" s="304">
        <f>'[6]Sheet1'!B$10/10000</f>
        <v>5.6498</v>
      </c>
      <c r="K18" s="303">
        <f>ROUND('[6]Sheet1'!C$10,1)</f>
        <v>21.1</v>
      </c>
      <c r="L18" s="304">
        <f>'[6]Sheet1'!D$10/10000</f>
        <v>3.093</v>
      </c>
      <c r="M18" s="303">
        <f>ROUND('[6]Sheet1'!E$10,1)</f>
        <v>28.1</v>
      </c>
      <c r="N18" s="258"/>
      <c r="O18" s="32"/>
    </row>
    <row r="19" spans="1:13" s="28" customFormat="1" ht="65.25" customHeight="1">
      <c r="A19" s="334" t="s">
        <v>294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</row>
    <row r="20" spans="1:7" ht="14.25">
      <c r="A20" s="58" t="s">
        <v>90</v>
      </c>
      <c r="E20" s="8"/>
      <c r="F20" s="8"/>
      <c r="G20" s="8"/>
    </row>
    <row r="21" spans="5:7" ht="14.25">
      <c r="E21" s="8"/>
      <c r="F21" s="8"/>
      <c r="G21" s="8"/>
    </row>
    <row r="22" spans="5:7" ht="14.25">
      <c r="E22" s="8"/>
      <c r="F22" s="8"/>
      <c r="G22" s="8"/>
    </row>
    <row r="23" spans="5:7" ht="14.25">
      <c r="E23" s="8"/>
      <c r="F23" s="8"/>
      <c r="G23" s="8"/>
    </row>
    <row r="24" spans="5:7" ht="14.25">
      <c r="E24" s="8"/>
      <c r="F24" s="8"/>
      <c r="G24" s="8"/>
    </row>
    <row r="25" spans="5:7" ht="14.25">
      <c r="E25" s="8"/>
      <c r="F25" s="8"/>
      <c r="G25" s="8"/>
    </row>
    <row r="26" spans="5:7" ht="14.25">
      <c r="E26" s="8"/>
      <c r="F26" s="8"/>
      <c r="G26" s="8"/>
    </row>
    <row r="27" spans="5:7" ht="14.25">
      <c r="E27" s="8"/>
      <c r="F27" s="8"/>
      <c r="G27" s="8"/>
    </row>
    <row r="28" spans="5:7" ht="14.25">
      <c r="E28" s="8"/>
      <c r="F28" s="8"/>
      <c r="G28" s="8"/>
    </row>
    <row r="29" spans="5:7" ht="14.25">
      <c r="E29" s="8"/>
      <c r="F29" s="8"/>
      <c r="G29" s="8"/>
    </row>
    <row r="30" spans="5:7" ht="14.25">
      <c r="E30" s="8"/>
      <c r="F30" s="8"/>
      <c r="G30" s="8"/>
    </row>
    <row r="31" spans="5:7" ht="14.25">
      <c r="E31" s="8"/>
      <c r="F31" s="8"/>
      <c r="G31" s="8"/>
    </row>
    <row r="32" spans="5:7" ht="14.25">
      <c r="E32" s="8"/>
      <c r="F32" s="8"/>
      <c r="G32" s="8"/>
    </row>
    <row r="33" spans="5:7" ht="14.25">
      <c r="E33" s="8"/>
      <c r="F33" s="8"/>
      <c r="G33" s="8"/>
    </row>
    <row r="34" spans="5:7" ht="14.25">
      <c r="E34" s="8"/>
      <c r="F34" s="8"/>
      <c r="G34" s="8"/>
    </row>
    <row r="35" spans="5:7" ht="14.25">
      <c r="E35" s="8"/>
      <c r="F35" s="8"/>
      <c r="G35" s="8"/>
    </row>
    <row r="36" spans="5:7" ht="14.25">
      <c r="E36" s="8"/>
      <c r="F36" s="8"/>
      <c r="G36" s="8"/>
    </row>
    <row r="37" spans="5:7" ht="14.25">
      <c r="E37" s="8"/>
      <c r="F37" s="8"/>
      <c r="G37" s="8"/>
    </row>
    <row r="38" spans="5:7" ht="14.25">
      <c r="E38" s="8"/>
      <c r="F38" s="8"/>
      <c r="G38" s="8"/>
    </row>
    <row r="39" spans="5:7" ht="14.25">
      <c r="E39" s="8"/>
      <c r="F39" s="8"/>
      <c r="G39" s="8"/>
    </row>
    <row r="40" spans="5:7" ht="14.25">
      <c r="E40" s="8"/>
      <c r="F40" s="8"/>
      <c r="G40" s="8"/>
    </row>
    <row r="41" spans="5:7" ht="14.25">
      <c r="E41" s="8"/>
      <c r="F41" s="8"/>
      <c r="G41" s="8"/>
    </row>
    <row r="42" spans="5:7" ht="14.25">
      <c r="E42" s="8"/>
      <c r="F42" s="8"/>
      <c r="G42" s="8"/>
    </row>
    <row r="43" spans="5:7" ht="14.25">
      <c r="E43" s="8"/>
      <c r="F43" s="8"/>
      <c r="G43" s="8"/>
    </row>
    <row r="44" spans="5:7" ht="14.25">
      <c r="E44" s="8"/>
      <c r="F44" s="8"/>
      <c r="G44" s="8"/>
    </row>
    <row r="45" spans="5:7" ht="14.25">
      <c r="E45" s="8"/>
      <c r="F45" s="8"/>
      <c r="G45" s="8"/>
    </row>
  </sheetData>
  <sheetProtection/>
  <mergeCells count="9">
    <mergeCell ref="A19:M19"/>
    <mergeCell ref="A1:M1"/>
    <mergeCell ref="H2:I2"/>
    <mergeCell ref="L2:M2"/>
    <mergeCell ref="D3:E3"/>
    <mergeCell ref="H3:I3"/>
    <mergeCell ref="J3:K3"/>
    <mergeCell ref="L3:M3"/>
    <mergeCell ref="F3:G3"/>
  </mergeCells>
  <printOptions horizontalCentered="1"/>
  <pageMargins left="0.3937007874015748" right="0.3937007874015748" top="0.5118110236220472" bottom="0.4330708661417323" header="0.4724409448818898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M12" sqref="M12"/>
    </sheetView>
  </sheetViews>
  <sheetFormatPr defaultColWidth="11.8515625" defaultRowHeight="25.5" customHeight="1"/>
  <cols>
    <col min="1" max="1" width="11.8515625" style="55" customWidth="1"/>
    <col min="2" max="2" width="11.8515625" style="49" customWidth="1"/>
    <col min="3" max="3" width="14.28125" style="50" customWidth="1"/>
    <col min="4" max="4" width="11.8515625" style="50" customWidth="1"/>
    <col min="5" max="5" width="13.421875" style="50" customWidth="1"/>
    <col min="6" max="8" width="11.8515625" style="50" customWidth="1"/>
    <col min="9" max="9" width="12.8515625" style="49" customWidth="1"/>
    <col min="10" max="10" width="11.8515625" style="50" customWidth="1"/>
    <col min="11" max="16384" width="11.8515625" style="49" customWidth="1"/>
  </cols>
  <sheetData>
    <row r="1" spans="1:10" ht="25.5" customHeight="1">
      <c r="A1" s="341" t="s">
        <v>291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5.75" customHeight="1">
      <c r="A2" s="48"/>
      <c r="I2" s="344" t="s">
        <v>163</v>
      </c>
      <c r="J2" s="344"/>
    </row>
    <row r="3" spans="1:10" s="51" customFormat="1" ht="37.5" customHeight="1">
      <c r="A3" s="345"/>
      <c r="B3" s="84" t="s">
        <v>166</v>
      </c>
      <c r="C3" s="347" t="s">
        <v>12</v>
      </c>
      <c r="D3" s="348"/>
      <c r="E3" s="342" t="s">
        <v>89</v>
      </c>
      <c r="F3" s="343"/>
      <c r="G3" s="342" t="s">
        <v>69</v>
      </c>
      <c r="H3" s="343"/>
      <c r="I3" s="342" t="s">
        <v>88</v>
      </c>
      <c r="J3" s="343"/>
    </row>
    <row r="4" spans="1:10" s="52" customFormat="1" ht="25.5" customHeight="1">
      <c r="A4" s="346"/>
      <c r="B4" s="74" t="s">
        <v>161</v>
      </c>
      <c r="C4" s="75" t="s">
        <v>160</v>
      </c>
      <c r="D4" s="74" t="s">
        <v>161</v>
      </c>
      <c r="E4" s="75" t="s">
        <v>160</v>
      </c>
      <c r="F4" s="74" t="s">
        <v>161</v>
      </c>
      <c r="G4" s="75" t="s">
        <v>160</v>
      </c>
      <c r="H4" s="74" t="s">
        <v>161</v>
      </c>
      <c r="I4" s="85" t="s">
        <v>152</v>
      </c>
      <c r="J4" s="86" t="s">
        <v>106</v>
      </c>
    </row>
    <row r="5" spans="1:14" s="54" customFormat="1" ht="21.75" customHeight="1">
      <c r="A5" s="87" t="s">
        <v>223</v>
      </c>
      <c r="B5" s="90">
        <f>ROUND('[9]表七'!D4,1)</f>
        <v>6.8</v>
      </c>
      <c r="C5" s="91">
        <f>'[9]表七'!J4</f>
        <v>17476.8148</v>
      </c>
      <c r="D5" s="92">
        <f>ROUND('[9]表七'!L4,1)</f>
        <v>12.3</v>
      </c>
      <c r="E5" s="93">
        <f>'[11]Sheet1'!$D4/10000</f>
        <v>9239.309169999999</v>
      </c>
      <c r="F5" s="92">
        <f>ROUND('[11]Sheet1'!$E4,1)</f>
        <v>10.6</v>
      </c>
      <c r="G5" s="93">
        <f>'[6]全省收入情况表'!$B$5/10000</f>
        <v>3032.1878857767</v>
      </c>
      <c r="H5" s="287">
        <f>ROUND('[6]全省收入情况表'!$D$5,1)</f>
        <v>8.2</v>
      </c>
      <c r="I5" s="288">
        <f>'[6]全省收入情况表'!$F$5/10000</f>
        <v>1838.6961</v>
      </c>
      <c r="J5" s="94">
        <f>ROUND('[6]全省收入情况表'!$H$5,1)</f>
        <v>3.9</v>
      </c>
      <c r="K5" s="53"/>
      <c r="L5" s="259"/>
      <c r="M5" s="259"/>
      <c r="N5" s="259"/>
    </row>
    <row r="6" spans="1:14" s="52" customFormat="1" ht="21.75" customHeight="1">
      <c r="A6" s="82" t="s">
        <v>39</v>
      </c>
      <c r="B6" s="95">
        <f>ROUND('[9]表七'!D5,1)</f>
        <v>8</v>
      </c>
      <c r="C6" s="96">
        <f>'[9]表七'!J5</f>
        <v>4882.5024</v>
      </c>
      <c r="D6" s="97">
        <f>ROUND('[9]表七'!L5,1)</f>
        <v>12.9</v>
      </c>
      <c r="E6" s="98">
        <f>'[11]Sheet1'!$D5/10000</f>
        <v>2881.6291172093684</v>
      </c>
      <c r="F6" s="97">
        <f>ROUND('[11]Sheet1'!$E5,1)</f>
        <v>10.3</v>
      </c>
      <c r="G6" s="98">
        <f>'[6]全省收入情况表'!$B8/10000</f>
        <v>934.1647</v>
      </c>
      <c r="H6" s="97">
        <f>ROUND('[6]全省收入情况表'!$D8,1)</f>
        <v>13.4</v>
      </c>
      <c r="I6" s="98">
        <f>'[6]全省收入情况表'!$F8/10000</f>
        <v>518.2937</v>
      </c>
      <c r="J6" s="99">
        <f>ROUND('[6]全省收入情况表'!$H8,1)</f>
        <v>5.3</v>
      </c>
      <c r="K6" s="53"/>
      <c r="L6" s="259"/>
      <c r="M6" s="259"/>
      <c r="N6" s="259"/>
    </row>
    <row r="7" spans="1:14" s="52" customFormat="1" ht="21.75" customHeight="1">
      <c r="A7" s="82" t="s">
        <v>40</v>
      </c>
      <c r="B7" s="95">
        <f>ROUND('[9]表七'!D6,1)</f>
        <v>6.8</v>
      </c>
      <c r="C7" s="96">
        <f>'[9]表七'!J6</f>
        <v>1338.3009</v>
      </c>
      <c r="D7" s="97">
        <f>ROUND('[9]表七'!L6,1)</f>
        <v>13.5</v>
      </c>
      <c r="E7" s="98">
        <f>'[11]Sheet1'!$D6/10000</f>
        <v>608.9461498563987</v>
      </c>
      <c r="F7" s="97">
        <f>ROUND('[11]Sheet1'!$E6,1)</f>
        <v>10.7</v>
      </c>
      <c r="G7" s="98">
        <f>'[6]全省收入情况表'!$B9/10000</f>
        <v>208.2538</v>
      </c>
      <c r="H7" s="97">
        <f>ROUND('[6]全省收入情况表'!$D9,1)</f>
        <v>7.4</v>
      </c>
      <c r="I7" s="98">
        <f>'[6]全省收入情况表'!$F9/10000</f>
        <v>137.0291</v>
      </c>
      <c r="J7" s="99">
        <f>ROUND('[6]全省收入情况表'!$H9,1)</f>
        <v>3.6</v>
      </c>
      <c r="K7" s="53"/>
      <c r="L7" s="259"/>
      <c r="M7" s="259"/>
      <c r="N7" s="259"/>
    </row>
    <row r="8" spans="1:14" s="52" customFormat="1" ht="21.75" customHeight="1">
      <c r="A8" s="82" t="s">
        <v>41</v>
      </c>
      <c r="B8" s="95">
        <f>ROUND('[9]表七'!D7,1)</f>
        <v>6.9</v>
      </c>
      <c r="C8" s="96">
        <f>'[9]表七'!J7</f>
        <v>1131.6865</v>
      </c>
      <c r="D8" s="97">
        <f>ROUND('[9]表七'!L7,1)</f>
        <v>13.2</v>
      </c>
      <c r="E8" s="98">
        <f>'[11]Sheet1'!$D7/10000</f>
        <v>420.57058935216514</v>
      </c>
      <c r="F8" s="97">
        <f>ROUND('[11]Sheet1'!$E7,1)</f>
        <v>10.8</v>
      </c>
      <c r="G8" s="98">
        <f>'[6]全省收入情况表'!$B10/10000</f>
        <v>131.0709</v>
      </c>
      <c r="H8" s="97">
        <f>ROUND('[6]全省收入情况表'!$D10,1)</f>
        <v>18.1</v>
      </c>
      <c r="I8" s="98">
        <f>'[6]全省收入情况表'!$F10/10000</f>
        <v>83.4445</v>
      </c>
      <c r="J8" s="99">
        <f>ROUND('[6]全省收入情况表'!$H10,1)</f>
        <v>12</v>
      </c>
      <c r="K8" s="53"/>
      <c r="L8" s="259"/>
      <c r="M8" s="259"/>
      <c r="N8" s="259"/>
    </row>
    <row r="9" spans="1:14" s="52" customFormat="1" ht="21.75" customHeight="1">
      <c r="A9" s="82" t="s">
        <v>42</v>
      </c>
      <c r="B9" s="95">
        <f>ROUND('[9]表七'!D8,1)</f>
        <v>6.1</v>
      </c>
      <c r="C9" s="96">
        <f>'[9]表七'!J8</f>
        <v>1417.6662</v>
      </c>
      <c r="D9" s="97">
        <f>ROUND('[9]表七'!L8,1)</f>
        <v>13.9</v>
      </c>
      <c r="E9" s="98">
        <f>'[11]Sheet1'!$D8/10000</f>
        <v>776.6146237238156</v>
      </c>
      <c r="F9" s="97">
        <f>ROUND('[11]Sheet1'!$E8,1)</f>
        <v>10.8</v>
      </c>
      <c r="G9" s="98">
        <f>'[6]全省收入情况表'!$B11/10000</f>
        <v>178.147</v>
      </c>
      <c r="H9" s="97">
        <f>ROUND('[6]全省收入情况表'!$D11,1)</f>
        <v>3.6</v>
      </c>
      <c r="I9" s="98">
        <f>'[6]全省收入情况表'!$F11/10000</f>
        <v>119.5108</v>
      </c>
      <c r="J9" s="99">
        <f>ROUND('[6]全省收入情况表'!$H11,1)</f>
        <v>-5.4</v>
      </c>
      <c r="K9" s="53"/>
      <c r="L9" s="259"/>
      <c r="M9" s="259"/>
      <c r="N9" s="259"/>
    </row>
    <row r="10" spans="1:14" s="52" customFormat="1" ht="21.75" customHeight="1">
      <c r="A10" s="82" t="s">
        <v>43</v>
      </c>
      <c r="B10" s="95">
        <f>ROUND('[9]表七'!D9,1)</f>
        <v>6.3</v>
      </c>
      <c r="C10" s="96">
        <f>'[9]表七'!J9</f>
        <v>1009.5701</v>
      </c>
      <c r="D10" s="97">
        <f>ROUND('[9]表七'!L9,1)</f>
        <v>11.1</v>
      </c>
      <c r="E10" s="98">
        <f>'[11]Sheet1'!$D9/10000</f>
        <v>565.4116856697359</v>
      </c>
      <c r="F10" s="97">
        <f>ROUND('[11]Sheet1'!$E9,1)</f>
        <v>11</v>
      </c>
      <c r="G10" s="98">
        <f>'[6]全省收入情况表'!$B12/10000</f>
        <v>98.5743</v>
      </c>
      <c r="H10" s="97">
        <f>ROUND('[6]全省收入情况表'!$D12,1)</f>
        <v>6.1</v>
      </c>
      <c r="I10" s="98">
        <f>'[6]全省收入情况表'!$F12/10000</f>
        <v>63.3366</v>
      </c>
      <c r="J10" s="99">
        <f>ROUND('[6]全省收入情况表'!$H12,1)</f>
        <v>-2.4</v>
      </c>
      <c r="K10" s="53"/>
      <c r="L10" s="259"/>
      <c r="M10" s="259"/>
      <c r="N10" s="259"/>
    </row>
    <row r="11" spans="1:14" s="54" customFormat="1" ht="21.75" customHeight="1">
      <c r="A11" s="88" t="s">
        <v>0</v>
      </c>
      <c r="B11" s="100">
        <f>ROUND('[9]表七'!D10,1)</f>
        <v>5.3</v>
      </c>
      <c r="C11" s="91">
        <f>'[9]表七'!J10</f>
        <v>1499.4691</v>
      </c>
      <c r="D11" s="92">
        <f>ROUND('[9]表七'!L10,1)</f>
        <v>13.7</v>
      </c>
      <c r="E11" s="93">
        <f>'[11]Sheet1'!$D10/10000</f>
        <v>793.910643171029</v>
      </c>
      <c r="F11" s="92">
        <f>ROUND('[11]Sheet1'!$E10,1)</f>
        <v>10.5</v>
      </c>
      <c r="G11" s="93">
        <f>'[6]全省收入情况表'!$B13/10000</f>
        <v>215.8425</v>
      </c>
      <c r="H11" s="92">
        <f>ROUND('[6]全省收入情况表'!$D13,1)</f>
        <v>0.1</v>
      </c>
      <c r="I11" s="93">
        <f>'[6]全省收入情况表'!$F13/10000</f>
        <v>117.7464</v>
      </c>
      <c r="J11" s="307">
        <f>ROUND('[6]全省收入情况表'!$H13,1)</f>
        <v>19.7</v>
      </c>
      <c r="K11" s="53"/>
      <c r="L11" s="259"/>
      <c r="M11" s="259"/>
      <c r="N11" s="259"/>
    </row>
    <row r="12" spans="1:14" s="52" customFormat="1" ht="21.75" customHeight="1">
      <c r="A12" s="82" t="s">
        <v>44</v>
      </c>
      <c r="B12" s="95">
        <f>ROUND('[9]表七'!D11,1)</f>
        <v>6.5</v>
      </c>
      <c r="C12" s="96">
        <f>'[9]表七'!J11</f>
        <v>1112.5733</v>
      </c>
      <c r="D12" s="97">
        <f>ROUND('[9]表七'!L11,1)</f>
        <v>13.8</v>
      </c>
      <c r="E12" s="98">
        <f>'[11]Sheet1'!$D11/10000</f>
        <v>682.3129921654377</v>
      </c>
      <c r="F12" s="97">
        <f>ROUND('[11]Sheet1'!$E11,1)</f>
        <v>10.9</v>
      </c>
      <c r="G12" s="98">
        <f>'[6]全省收入情况表'!$B14/10000</f>
        <v>170.1704</v>
      </c>
      <c r="H12" s="97">
        <f>ROUND('[6]全省收入情况表'!$D14,1)</f>
        <v>12.8</v>
      </c>
      <c r="I12" s="98">
        <f>'[6]全省收入情况表'!$F14/10000</f>
        <v>109.9006</v>
      </c>
      <c r="J12" s="99">
        <f>ROUND('[6]全省收入情况表'!$H14,1)</f>
        <v>6.1</v>
      </c>
      <c r="K12" s="53"/>
      <c r="L12" s="259"/>
      <c r="M12" s="259"/>
      <c r="N12" s="259"/>
    </row>
    <row r="13" spans="1:14" s="52" customFormat="1" ht="21.75" customHeight="1">
      <c r="A13" s="82" t="s">
        <v>45</v>
      </c>
      <c r="B13" s="95">
        <f>ROUND('[9]表七'!D12,1)</f>
        <v>6</v>
      </c>
      <c r="C13" s="96">
        <f>'[9]表七'!J12</f>
        <v>171.8706</v>
      </c>
      <c r="D13" s="97">
        <f>ROUND('[9]表七'!L12,1)</f>
        <v>14.4</v>
      </c>
      <c r="E13" s="98">
        <f>'[11]Sheet1'!$D12/10000</f>
        <v>128.91423260606774</v>
      </c>
      <c r="F13" s="97">
        <f>ROUND('[11]Sheet1'!$E12,1)</f>
        <v>10.8</v>
      </c>
      <c r="G13" s="98">
        <f>'[6]全省收入情况表'!$B15/10000</f>
        <v>37.608</v>
      </c>
      <c r="H13" s="97">
        <f>ROUND('[6]全省收入情况表'!$D15,1)</f>
        <v>33.6</v>
      </c>
      <c r="I13" s="98">
        <f>'[6]全省收入情况表'!$F15/10000</f>
        <v>23.7108</v>
      </c>
      <c r="J13" s="99">
        <f>ROUND('[6]全省收入情况表'!$H15,1)</f>
        <v>29.2</v>
      </c>
      <c r="K13" s="53"/>
      <c r="L13" s="259"/>
      <c r="M13" s="259"/>
      <c r="N13" s="259"/>
    </row>
    <row r="14" spans="1:14" s="52" customFormat="1" ht="21.75" customHeight="1">
      <c r="A14" s="82" t="s">
        <v>46</v>
      </c>
      <c r="B14" s="95">
        <f>ROUND('[9]表七'!D13,1)</f>
        <v>7.2</v>
      </c>
      <c r="C14" s="96">
        <f>'[9]表七'!J13</f>
        <v>787.6942</v>
      </c>
      <c r="D14" s="97">
        <f>ROUND('[9]表七'!L13,1)</f>
        <v>13.3</v>
      </c>
      <c r="E14" s="98">
        <f>'[11]Sheet1'!$D13/10000</f>
        <v>452.3649574773252</v>
      </c>
      <c r="F14" s="97">
        <f>ROUND('[11]Sheet1'!$E13,1)</f>
        <v>10.7</v>
      </c>
      <c r="G14" s="98">
        <f>'[6]全省收入情况表'!$B16/10000</f>
        <v>76.2357</v>
      </c>
      <c r="H14" s="97">
        <f>ROUND('[6]全省收入情况表'!$D16,1)</f>
        <v>12.6</v>
      </c>
      <c r="I14" s="98">
        <f>'[6]全省收入情况表'!$F16/10000</f>
        <v>46.2536</v>
      </c>
      <c r="J14" s="99">
        <f>ROUND('[6]全省收入情况表'!$H16,1)</f>
        <v>6.9</v>
      </c>
      <c r="K14" s="53"/>
      <c r="L14" s="259"/>
      <c r="M14" s="259"/>
      <c r="N14" s="259"/>
    </row>
    <row r="15" spans="1:14" s="52" customFormat="1" ht="21.75" customHeight="1">
      <c r="A15" s="82" t="s">
        <v>47</v>
      </c>
      <c r="B15" s="95">
        <f>ROUND('[9]表七'!D14,1)</f>
        <v>6.4</v>
      </c>
      <c r="C15" s="96">
        <f>'[9]表七'!J14</f>
        <v>1510.724</v>
      </c>
      <c r="D15" s="97">
        <f>ROUND('[9]表七'!L14,1)</f>
        <v>7.9</v>
      </c>
      <c r="E15" s="98">
        <f>'[11]Sheet1'!$D14/10000</f>
        <v>632.9104172013616</v>
      </c>
      <c r="F15" s="97">
        <f>ROUND('[11]Sheet1'!$E14,1)</f>
        <v>10.1</v>
      </c>
      <c r="G15" s="98">
        <f>'[6]全省收入情况表'!$B$18/10000</f>
        <v>141.275</v>
      </c>
      <c r="H15" s="97">
        <f>ROUND('[6]全省收入情况表'!$D$18,1)</f>
        <v>-15.1</v>
      </c>
      <c r="I15" s="98">
        <f>'[6]全省收入情况表'!$F$18/10000</f>
        <v>95.5877</v>
      </c>
      <c r="J15" s="99">
        <f>ROUND('[6]全省收入情况表'!$H$18,1)</f>
        <v>-25.1</v>
      </c>
      <c r="K15" s="53"/>
      <c r="L15" s="259"/>
      <c r="M15" s="259"/>
      <c r="N15" s="259"/>
    </row>
    <row r="16" spans="1:14" s="52" customFormat="1" ht="21.75" customHeight="1">
      <c r="A16" s="82" t="s">
        <v>48</v>
      </c>
      <c r="B16" s="95">
        <f>ROUND('[9]表七'!D15,1)</f>
        <v>7.3</v>
      </c>
      <c r="C16" s="96">
        <f>'[9]表七'!J15</f>
        <v>897.6584</v>
      </c>
      <c r="D16" s="97">
        <f>ROUND('[9]表七'!L15,1)</f>
        <v>12.3</v>
      </c>
      <c r="E16" s="98">
        <f>'[11]Sheet1'!$D15/10000</f>
        <v>425.147395805441</v>
      </c>
      <c r="F16" s="97">
        <f>ROUND('[11]Sheet1'!$E15,1)</f>
        <v>11.1</v>
      </c>
      <c r="G16" s="98">
        <f>'[6]全省收入情况表'!$B$17/10000</f>
        <v>113.2687</v>
      </c>
      <c r="H16" s="97">
        <f>ROUND('[6]全省收入情况表'!$D$17,1)</f>
        <v>17.4</v>
      </c>
      <c r="I16" s="98">
        <f>'[6]全省收入情况表'!$F$17/10000</f>
        <v>75.4922</v>
      </c>
      <c r="J16" s="99">
        <f>ROUND('[6]全省收入情况表'!$H$17,1)</f>
        <v>13</v>
      </c>
      <c r="K16" s="53"/>
      <c r="L16" s="259"/>
      <c r="M16" s="259"/>
      <c r="N16" s="259"/>
    </row>
    <row r="17" spans="1:14" s="52" customFormat="1" ht="21.75" customHeight="1">
      <c r="A17" s="82" t="s">
        <v>49</v>
      </c>
      <c r="B17" s="95">
        <f>ROUND('[9]表七'!D16,1)</f>
        <v>5.9</v>
      </c>
      <c r="C17" s="96">
        <f>'[9]表七'!J16</f>
        <v>753.4371</v>
      </c>
      <c r="D17" s="97">
        <f>ROUND('[9]表七'!L16,1)</f>
        <v>14.1</v>
      </c>
      <c r="E17" s="98">
        <f>'[11]Sheet1'!$D16/10000</f>
        <v>370.58778313581666</v>
      </c>
      <c r="F17" s="97">
        <f>ROUND('[11]Sheet1'!$E16,1)</f>
        <v>10.6</v>
      </c>
      <c r="G17" s="98">
        <f>'[6]全省收入情况表'!$B$20/10000</f>
        <v>91.5119</v>
      </c>
      <c r="H17" s="97">
        <f>ROUND('[6]全省收入情况表'!$D$20,1)</f>
        <v>11</v>
      </c>
      <c r="I17" s="98">
        <f>'[6]全省收入情况表'!$F$20/10000</f>
        <v>55.7842</v>
      </c>
      <c r="J17" s="99">
        <f>ROUND('[6]全省收入情况表'!$H$20,1)</f>
        <v>4</v>
      </c>
      <c r="K17" s="53"/>
      <c r="L17" s="259"/>
      <c r="M17" s="259"/>
      <c r="N17" s="259"/>
    </row>
    <row r="18" spans="1:14" s="52" customFormat="1" ht="21.75" customHeight="1">
      <c r="A18" s="82" t="s">
        <v>50</v>
      </c>
      <c r="B18" s="95">
        <f>ROUND('[9]表七'!D17,1)</f>
        <v>9.1</v>
      </c>
      <c r="C18" s="96">
        <f>'[9]表七'!J17</f>
        <v>677.1247</v>
      </c>
      <c r="D18" s="97">
        <f>ROUND('[9]表七'!L17,1)</f>
        <v>14.3</v>
      </c>
      <c r="E18" s="98">
        <f>'[11]Sheet1'!$D17/10000</f>
        <v>329.9665714576653</v>
      </c>
      <c r="F18" s="97">
        <f>ROUND('[11]Sheet1'!$E17,1)</f>
        <v>10.8</v>
      </c>
      <c r="G18" s="98">
        <f>'[6]全省收入情况表'!$B$19/10000</f>
        <v>71.1638</v>
      </c>
      <c r="H18" s="97">
        <f>ROUND('[6]全省收入情况表'!$D$19,1)</f>
        <v>15.1</v>
      </c>
      <c r="I18" s="98">
        <f>'[6]全省收入情况表'!$F$19/10000</f>
        <v>43.5343</v>
      </c>
      <c r="J18" s="99">
        <f>ROUND('[6]全省收入情况表'!$H$19,1)</f>
        <v>9.5</v>
      </c>
      <c r="K18" s="53"/>
      <c r="L18" s="259"/>
      <c r="M18" s="259"/>
      <c r="N18" s="259"/>
    </row>
    <row r="19" spans="1:14" ht="21.75" customHeight="1">
      <c r="A19" s="89" t="s">
        <v>51</v>
      </c>
      <c r="B19" s="298">
        <f>ROUND('[9]表七'!D18,1)</f>
        <v>6.2</v>
      </c>
      <c r="C19" s="299">
        <f>'[9]表七'!J18</f>
        <v>228.4608</v>
      </c>
      <c r="D19" s="300">
        <f>ROUND('[9]表七'!L18,1)</f>
        <v>12.2</v>
      </c>
      <c r="E19" s="195">
        <f>'[11]Sheet1'!$D18/10000</f>
        <v>170.02201116837213</v>
      </c>
      <c r="F19" s="300">
        <f>ROUND('[11]Sheet1'!$E18,1)</f>
        <v>11</v>
      </c>
      <c r="G19" s="102">
        <f>'[6]全省收入情况表'!$B$21/10000</f>
        <v>65.7783</v>
      </c>
      <c r="H19" s="101">
        <f>ROUND('[6]全省收入情况表'!$D$21,1)</f>
        <v>28.3</v>
      </c>
      <c r="I19" s="102">
        <f>'[6]全省收入情况表'!$F$21/10000</f>
        <v>34.3362</v>
      </c>
      <c r="J19" s="286">
        <f>ROUND('[6]全省收入情况表'!$H$21,1)</f>
        <v>18.3</v>
      </c>
      <c r="K19" s="53"/>
      <c r="L19" s="259"/>
      <c r="M19" s="259"/>
      <c r="N19" s="259"/>
    </row>
    <row r="20" ht="25.5" customHeight="1">
      <c r="I20" s="50"/>
    </row>
    <row r="21" ht="25.5" customHeight="1">
      <c r="I21" s="50"/>
    </row>
    <row r="22" ht="25.5" customHeight="1">
      <c r="I22" s="50"/>
    </row>
    <row r="23" ht="25.5" customHeight="1">
      <c r="I23" s="50"/>
    </row>
    <row r="24" ht="25.5" customHeight="1">
      <c r="I24" s="50"/>
    </row>
    <row r="25" ht="25.5" customHeight="1">
      <c r="I25" s="50"/>
    </row>
    <row r="26" ht="25.5" customHeight="1">
      <c r="I26" s="50"/>
    </row>
    <row r="27" ht="25.5" customHeight="1">
      <c r="I27" s="50"/>
    </row>
    <row r="28" ht="25.5" customHeight="1">
      <c r="I28" s="50"/>
    </row>
    <row r="29" ht="25.5" customHeight="1">
      <c r="I29" s="50"/>
    </row>
    <row r="30" ht="25.5" customHeight="1">
      <c r="I30" s="50"/>
    </row>
    <row r="31" ht="25.5" customHeight="1">
      <c r="I31" s="50"/>
    </row>
    <row r="32" ht="25.5" customHeight="1">
      <c r="I32" s="50"/>
    </row>
    <row r="33" ht="25.5" customHeight="1">
      <c r="I33" s="50"/>
    </row>
    <row r="34" ht="25.5" customHeight="1">
      <c r="I34" s="50"/>
    </row>
  </sheetData>
  <sheetProtection/>
  <mergeCells count="7">
    <mergeCell ref="A1:J1"/>
    <mergeCell ref="G3:H3"/>
    <mergeCell ref="E3:F3"/>
    <mergeCell ref="I2:J2"/>
    <mergeCell ref="A3:A4"/>
    <mergeCell ref="C3:D3"/>
    <mergeCell ref="I3:J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zoomScalePageLayoutView="0" workbookViewId="0" topLeftCell="A1">
      <selection activeCell="B14" sqref="B14:J14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25.5">
      <c r="A1" s="349" t="s">
        <v>292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2" ht="14.25">
      <c r="A2" s="45"/>
      <c r="B2" s="45"/>
      <c r="C2" s="45"/>
      <c r="D2" s="45"/>
      <c r="E2" s="45"/>
      <c r="F2" s="45"/>
      <c r="G2" s="46"/>
      <c r="H2" s="46"/>
      <c r="I2" s="350" t="s">
        <v>239</v>
      </c>
      <c r="J2" s="350"/>
      <c r="K2" s="1"/>
      <c r="L2" s="1"/>
    </row>
    <row r="3" spans="1:12" ht="45.75" customHeight="1">
      <c r="A3" s="351"/>
      <c r="B3" s="104" t="s">
        <v>11</v>
      </c>
      <c r="C3" s="353" t="s">
        <v>12</v>
      </c>
      <c r="D3" s="354"/>
      <c r="E3" s="355" t="s">
        <v>52</v>
      </c>
      <c r="F3" s="356"/>
      <c r="G3" s="357" t="s">
        <v>69</v>
      </c>
      <c r="H3" s="358"/>
      <c r="I3" s="357" t="s">
        <v>88</v>
      </c>
      <c r="J3" s="358"/>
      <c r="K3" s="1"/>
      <c r="L3" s="1"/>
    </row>
    <row r="4" spans="1:12" ht="29.25" customHeight="1">
      <c r="A4" s="352"/>
      <c r="B4" s="74" t="s">
        <v>161</v>
      </c>
      <c r="C4" s="75" t="s">
        <v>160</v>
      </c>
      <c r="D4" s="74" t="s">
        <v>161</v>
      </c>
      <c r="E4" s="75" t="s">
        <v>160</v>
      </c>
      <c r="F4" s="74" t="s">
        <v>161</v>
      </c>
      <c r="G4" s="75" t="s">
        <v>160</v>
      </c>
      <c r="H4" s="74" t="s">
        <v>161</v>
      </c>
      <c r="I4" s="75" t="s">
        <v>160</v>
      </c>
      <c r="J4" s="74" t="s">
        <v>161</v>
      </c>
      <c r="K4" s="1"/>
      <c r="L4" s="1"/>
    </row>
    <row r="5" spans="1:12" ht="25.5" customHeight="1">
      <c r="A5" s="103" t="s">
        <v>53</v>
      </c>
      <c r="B5" s="108">
        <v>10.8</v>
      </c>
      <c r="C5" s="109">
        <v>977.22</v>
      </c>
      <c r="D5" s="110">
        <v>13.7</v>
      </c>
      <c r="E5" s="109">
        <v>475.25372000000004</v>
      </c>
      <c r="F5" s="111">
        <v>13.3</v>
      </c>
      <c r="G5" s="109">
        <v>118.7924</v>
      </c>
      <c r="H5" s="78">
        <v>41.51538363486695</v>
      </c>
      <c r="I5" s="109">
        <v>80.9936</v>
      </c>
      <c r="J5" s="110">
        <v>14.164734405063111</v>
      </c>
      <c r="K5" s="1"/>
      <c r="L5" s="1"/>
    </row>
    <row r="6" spans="1:12" ht="25.5" customHeight="1">
      <c r="A6" s="106" t="s">
        <v>83</v>
      </c>
      <c r="B6" s="112">
        <v>11.1</v>
      </c>
      <c r="C6" s="113">
        <v>1175.48</v>
      </c>
      <c r="D6" s="114">
        <v>18</v>
      </c>
      <c r="E6" s="113">
        <v>384.49914</v>
      </c>
      <c r="F6" s="114">
        <v>13.8</v>
      </c>
      <c r="G6" s="113" t="s">
        <v>287</v>
      </c>
      <c r="H6" s="115" t="s">
        <v>287</v>
      </c>
      <c r="I6" s="113">
        <v>88.605</v>
      </c>
      <c r="J6" s="114">
        <v>18.4</v>
      </c>
      <c r="K6" s="1"/>
      <c r="L6" s="1"/>
    </row>
    <row r="7" spans="1:12" ht="25.5" customHeight="1">
      <c r="A7" s="82" t="s">
        <v>54</v>
      </c>
      <c r="B7" s="116">
        <v>8.1</v>
      </c>
      <c r="C7" s="113">
        <v>603.04</v>
      </c>
      <c r="D7" s="114">
        <v>12.5</v>
      </c>
      <c r="E7" s="113">
        <v>185.67</v>
      </c>
      <c r="F7" s="114">
        <v>12.8</v>
      </c>
      <c r="G7" s="113">
        <v>44.3064</v>
      </c>
      <c r="H7" s="115">
        <v>11.155879246456948</v>
      </c>
      <c r="I7" s="113">
        <v>31.1</v>
      </c>
      <c r="J7" s="114">
        <v>11.6</v>
      </c>
      <c r="K7" s="1"/>
      <c r="L7" s="1"/>
    </row>
    <row r="8" spans="1:12" ht="25.5" customHeight="1">
      <c r="A8" s="106" t="s">
        <v>55</v>
      </c>
      <c r="B8" s="112">
        <v>6.9</v>
      </c>
      <c r="C8" s="113">
        <v>1978.95</v>
      </c>
      <c r="D8" s="114">
        <v>14.9</v>
      </c>
      <c r="E8" s="113">
        <v>764.5</v>
      </c>
      <c r="F8" s="114">
        <v>12.5</v>
      </c>
      <c r="G8" s="113">
        <v>271.89</v>
      </c>
      <c r="H8" s="79">
        <v>3.8</v>
      </c>
      <c r="I8" s="113">
        <v>201.7</v>
      </c>
      <c r="J8" s="80">
        <v>0.7</v>
      </c>
      <c r="K8" s="1"/>
      <c r="L8" s="1"/>
    </row>
    <row r="9" spans="1:12" ht="25.5" customHeight="1">
      <c r="A9" s="106" t="s">
        <v>56</v>
      </c>
      <c r="B9" s="112">
        <v>7.9</v>
      </c>
      <c r="C9" s="113">
        <v>793.17</v>
      </c>
      <c r="D9" s="114">
        <v>3.3</v>
      </c>
      <c r="E9" s="113">
        <v>396.54</v>
      </c>
      <c r="F9" s="114">
        <v>10.9</v>
      </c>
      <c r="G9" s="113">
        <v>102.38</v>
      </c>
      <c r="H9" s="115">
        <v>5.7</v>
      </c>
      <c r="I9" s="113">
        <v>65.9</v>
      </c>
      <c r="J9" s="114">
        <v>7.5</v>
      </c>
      <c r="K9" s="1"/>
      <c r="L9" s="1"/>
    </row>
    <row r="10" spans="1:12" ht="25.5" customHeight="1">
      <c r="A10" s="106" t="s">
        <v>57</v>
      </c>
      <c r="B10" s="112">
        <v>7</v>
      </c>
      <c r="C10" s="113">
        <v>1336.24</v>
      </c>
      <c r="D10" s="114">
        <v>15</v>
      </c>
      <c r="E10" s="113">
        <v>641.89</v>
      </c>
      <c r="F10" s="114">
        <v>10.7</v>
      </c>
      <c r="G10" s="113" t="s">
        <v>286</v>
      </c>
      <c r="H10" s="79" t="s">
        <v>286</v>
      </c>
      <c r="I10" s="113">
        <v>73.86</v>
      </c>
      <c r="J10" s="80">
        <v>11.7</v>
      </c>
      <c r="K10" s="1"/>
      <c r="L10" s="1"/>
    </row>
    <row r="11" spans="1:12" s="7" customFormat="1" ht="25.5" customHeight="1">
      <c r="A11" s="107" t="s">
        <v>58</v>
      </c>
      <c r="B11" s="117">
        <v>4.9</v>
      </c>
      <c r="C11" s="118">
        <v>1290.5718</v>
      </c>
      <c r="D11" s="119">
        <v>14.3</v>
      </c>
      <c r="E11" s="120">
        <v>707.420339850048</v>
      </c>
      <c r="F11" s="121">
        <v>10.8</v>
      </c>
      <c r="G11" s="118">
        <v>192.7747</v>
      </c>
      <c r="H11" s="122">
        <v>0.1</v>
      </c>
      <c r="I11" s="118">
        <v>108.3798</v>
      </c>
      <c r="J11" s="122">
        <v>23.5</v>
      </c>
      <c r="K11" s="67"/>
      <c r="L11" s="67"/>
    </row>
    <row r="12" spans="1:12" ht="25.5" customHeight="1">
      <c r="A12" s="106" t="s">
        <v>59</v>
      </c>
      <c r="B12" s="112">
        <v>9.1</v>
      </c>
      <c r="C12" s="113">
        <v>1446.5</v>
      </c>
      <c r="D12" s="114">
        <v>14</v>
      </c>
      <c r="E12" s="113" t="s">
        <v>286</v>
      </c>
      <c r="F12" s="115" t="s">
        <v>286</v>
      </c>
      <c r="G12" s="113">
        <v>310.63</v>
      </c>
      <c r="H12" s="115">
        <v>12.3</v>
      </c>
      <c r="I12" s="113">
        <v>176.93</v>
      </c>
      <c r="J12" s="80">
        <v>-1.9</v>
      </c>
      <c r="K12" s="1"/>
      <c r="L12" s="1"/>
    </row>
    <row r="13" spans="1:12" ht="25.5" customHeight="1">
      <c r="A13" s="106" t="s">
        <v>60</v>
      </c>
      <c r="B13" s="112">
        <v>8.9</v>
      </c>
      <c r="C13" s="113">
        <v>896.8</v>
      </c>
      <c r="D13" s="114">
        <v>15.3</v>
      </c>
      <c r="E13" s="113" t="s">
        <v>286</v>
      </c>
      <c r="F13" s="115" t="s">
        <v>286</v>
      </c>
      <c r="G13" s="113">
        <v>173.9</v>
      </c>
      <c r="H13" s="115">
        <v>3.2</v>
      </c>
      <c r="I13" s="113">
        <v>69.94</v>
      </c>
      <c r="J13" s="80">
        <v>-3.4</v>
      </c>
      <c r="K13" s="1"/>
      <c r="L13" s="1"/>
    </row>
    <row r="14" spans="1:12" ht="25.5" customHeight="1">
      <c r="A14" s="106" t="s">
        <v>61</v>
      </c>
      <c r="B14" s="112">
        <v>8.6</v>
      </c>
      <c r="C14" s="113">
        <v>1955.1</v>
      </c>
      <c r="D14" s="114">
        <v>11</v>
      </c>
      <c r="E14" s="113" t="s">
        <v>286</v>
      </c>
      <c r="F14" s="115" t="s">
        <v>286</v>
      </c>
      <c r="G14" s="113">
        <v>338.3</v>
      </c>
      <c r="H14" s="115">
        <v>9.3</v>
      </c>
      <c r="I14" s="113">
        <v>181.75</v>
      </c>
      <c r="J14" s="80">
        <v>-1</v>
      </c>
      <c r="K14" s="1"/>
      <c r="L14" s="1"/>
    </row>
    <row r="15" spans="1:12" ht="25.5" customHeight="1">
      <c r="A15" s="106" t="s">
        <v>62</v>
      </c>
      <c r="B15" s="264">
        <v>8.5</v>
      </c>
      <c r="C15" s="113">
        <v>747.7</v>
      </c>
      <c r="D15" s="114">
        <v>8.9</v>
      </c>
      <c r="E15" s="113" t="s">
        <v>286</v>
      </c>
      <c r="F15" s="115" t="s">
        <v>286</v>
      </c>
      <c r="G15" s="113">
        <v>99.3</v>
      </c>
      <c r="H15" s="115">
        <v>12</v>
      </c>
      <c r="I15" s="113">
        <v>47.1</v>
      </c>
      <c r="J15" s="80">
        <v>-7.9</v>
      </c>
      <c r="K15" s="1"/>
      <c r="L15" s="1"/>
    </row>
    <row r="16" spans="1:12" ht="25.5" customHeight="1">
      <c r="A16" s="106" t="s">
        <v>63</v>
      </c>
      <c r="B16" s="264">
        <v>7.4</v>
      </c>
      <c r="C16" s="113">
        <v>1667.1</v>
      </c>
      <c r="D16" s="114">
        <v>7.5</v>
      </c>
      <c r="E16" s="113">
        <v>775.5</v>
      </c>
      <c r="F16" s="115">
        <v>10.9</v>
      </c>
      <c r="G16" s="113" t="s">
        <v>286</v>
      </c>
      <c r="H16" s="115" t="s">
        <v>286</v>
      </c>
      <c r="I16" s="113">
        <v>180.3344</v>
      </c>
      <c r="J16" s="80">
        <v>4.9</v>
      </c>
      <c r="K16" s="1"/>
      <c r="L16" s="1"/>
    </row>
    <row r="17" spans="1:12" ht="25.5" customHeight="1">
      <c r="A17" s="105" t="s">
        <v>64</v>
      </c>
      <c r="B17" s="123">
        <v>8.5</v>
      </c>
      <c r="C17" s="124">
        <v>2731.96</v>
      </c>
      <c r="D17" s="125">
        <v>8.3</v>
      </c>
      <c r="E17" s="124">
        <v>1638.84</v>
      </c>
      <c r="F17" s="123">
        <v>9.8</v>
      </c>
      <c r="G17" s="124">
        <v>576.69</v>
      </c>
      <c r="H17" s="301">
        <v>2.7</v>
      </c>
      <c r="I17" s="124">
        <v>356.61</v>
      </c>
      <c r="J17" s="81">
        <v>-5.5</v>
      </c>
      <c r="K17" s="1"/>
      <c r="L17" s="1"/>
    </row>
    <row r="18" spans="1:12" ht="17.25">
      <c r="A18" s="57"/>
      <c r="B18" s="57"/>
      <c r="C18" s="57"/>
      <c r="D18" s="57"/>
      <c r="E18" s="57"/>
      <c r="F18" s="57"/>
      <c r="G18" s="47"/>
      <c r="I18" s="47"/>
      <c r="K18" s="1"/>
      <c r="L18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zoomScale="85" zoomScaleNormal="85" zoomScalePageLayoutView="0" workbookViewId="0" topLeftCell="A1">
      <selection activeCell="H22" sqref="H22"/>
    </sheetView>
  </sheetViews>
  <sheetFormatPr defaultColWidth="9.7109375" defaultRowHeight="14.25"/>
  <cols>
    <col min="1" max="1" width="14.28125" style="0" customWidth="1"/>
    <col min="2" max="2" width="12.57421875" style="0" customWidth="1"/>
    <col min="3" max="3" width="14.28125" style="0" customWidth="1"/>
    <col min="4" max="6" width="12.140625" style="0" customWidth="1"/>
    <col min="7" max="7" width="12.57421875" style="0" customWidth="1"/>
    <col min="8" max="8" width="12.140625" style="0" customWidth="1"/>
    <col min="9" max="9" width="12.57421875" style="0" customWidth="1"/>
    <col min="10" max="10" width="12.140625" style="0" customWidth="1"/>
    <col min="11" max="13" width="9.7109375" style="0" customWidth="1"/>
  </cols>
  <sheetData>
    <row r="1" spans="1:10" ht="45" customHeight="1">
      <c r="A1" s="349" t="s">
        <v>293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2" ht="14.25">
      <c r="A2" s="45"/>
      <c r="B2" s="45"/>
      <c r="C2" s="45"/>
      <c r="D2" s="45"/>
      <c r="E2" s="45"/>
      <c r="F2" s="45"/>
      <c r="G2" s="46"/>
      <c r="H2" s="46"/>
      <c r="I2" s="350" t="s">
        <v>239</v>
      </c>
      <c r="J2" s="350"/>
      <c r="K2" s="1"/>
      <c r="L2" s="1"/>
    </row>
    <row r="3" spans="1:12" ht="45.75" customHeight="1">
      <c r="A3" s="351"/>
      <c r="B3" s="104" t="s">
        <v>11</v>
      </c>
      <c r="C3" s="353" t="s">
        <v>12</v>
      </c>
      <c r="D3" s="354"/>
      <c r="E3" s="355" t="s">
        <v>52</v>
      </c>
      <c r="F3" s="356"/>
      <c r="G3" s="357" t="s">
        <v>69</v>
      </c>
      <c r="H3" s="358"/>
      <c r="I3" s="357" t="s">
        <v>88</v>
      </c>
      <c r="J3" s="358"/>
      <c r="K3" s="1"/>
      <c r="L3" s="1"/>
    </row>
    <row r="4" spans="1:12" ht="29.25" customHeight="1">
      <c r="A4" s="352"/>
      <c r="B4" s="74" t="s">
        <v>151</v>
      </c>
      <c r="C4" s="75" t="s">
        <v>153</v>
      </c>
      <c r="D4" s="74" t="s">
        <v>151</v>
      </c>
      <c r="E4" s="75" t="s">
        <v>153</v>
      </c>
      <c r="F4" s="74" t="s">
        <v>151</v>
      </c>
      <c r="G4" s="75" t="s">
        <v>153</v>
      </c>
      <c r="H4" s="74" t="s">
        <v>151</v>
      </c>
      <c r="I4" s="75" t="s">
        <v>153</v>
      </c>
      <c r="J4" s="74" t="s">
        <v>151</v>
      </c>
      <c r="K4" s="1"/>
      <c r="L4" s="1"/>
    </row>
    <row r="5" spans="1:12" ht="31.5" customHeight="1">
      <c r="A5" s="262" t="s">
        <v>283</v>
      </c>
      <c r="B5" s="108">
        <v>8.4</v>
      </c>
      <c r="C5" s="109">
        <v>2592.92</v>
      </c>
      <c r="D5" s="110">
        <v>12.6</v>
      </c>
      <c r="E5" s="109">
        <v>1099.6616065323392</v>
      </c>
      <c r="F5" s="111">
        <v>12</v>
      </c>
      <c r="G5" s="109" t="s">
        <v>286</v>
      </c>
      <c r="H5" s="78" t="s">
        <v>286</v>
      </c>
      <c r="I5" s="109">
        <v>190.4962</v>
      </c>
      <c r="J5" s="110">
        <v>11.798104441466363</v>
      </c>
      <c r="K5" s="1"/>
      <c r="L5" s="1"/>
    </row>
    <row r="6" spans="1:12" ht="31.5" customHeight="1">
      <c r="A6" s="106" t="s">
        <v>55</v>
      </c>
      <c r="B6" s="112">
        <v>6.9</v>
      </c>
      <c r="C6" s="113">
        <v>1978.95</v>
      </c>
      <c r="D6" s="114">
        <v>14.9</v>
      </c>
      <c r="E6" s="113">
        <v>764.5</v>
      </c>
      <c r="F6" s="114">
        <v>12.5</v>
      </c>
      <c r="G6" s="113">
        <v>271.89</v>
      </c>
      <c r="H6" s="79">
        <v>3.8</v>
      </c>
      <c r="I6" s="113">
        <v>201.7</v>
      </c>
      <c r="J6" s="80">
        <v>0.7</v>
      </c>
      <c r="K6" s="1"/>
      <c r="L6" s="1"/>
    </row>
    <row r="7" spans="1:12" ht="31.5" customHeight="1">
      <c r="A7" s="107" t="s">
        <v>58</v>
      </c>
      <c r="B7" s="117">
        <v>4.9</v>
      </c>
      <c r="C7" s="118">
        <v>1290.5718</v>
      </c>
      <c r="D7" s="119">
        <v>14.3</v>
      </c>
      <c r="E7" s="120">
        <v>707.420339850048</v>
      </c>
      <c r="F7" s="121">
        <v>10.8</v>
      </c>
      <c r="G7" s="118">
        <v>192.7747</v>
      </c>
      <c r="H7" s="122">
        <v>0.1</v>
      </c>
      <c r="I7" s="118">
        <v>108.3798</v>
      </c>
      <c r="J7" s="122">
        <v>23.5</v>
      </c>
      <c r="K7" s="1"/>
      <c r="L7" s="1"/>
    </row>
    <row r="8" spans="1:12" s="7" customFormat="1" ht="31.5" customHeight="1">
      <c r="A8" s="106" t="s">
        <v>284</v>
      </c>
      <c r="B8" s="112">
        <v>9.3</v>
      </c>
      <c r="C8" s="113">
        <v>1203.7859</v>
      </c>
      <c r="D8" s="114">
        <v>14.3</v>
      </c>
      <c r="E8" s="265" t="s">
        <v>286</v>
      </c>
      <c r="F8" s="266" t="s">
        <v>286</v>
      </c>
      <c r="G8" s="113">
        <v>258.17695</v>
      </c>
      <c r="H8" s="267">
        <v>15.639383428498741</v>
      </c>
      <c r="I8" s="113">
        <v>152.7313</v>
      </c>
      <c r="J8" s="99">
        <v>-0.7668687740235304</v>
      </c>
      <c r="K8" s="67"/>
      <c r="L8" s="67"/>
    </row>
    <row r="9" spans="1:12" ht="31.5" customHeight="1">
      <c r="A9" s="105" t="s">
        <v>61</v>
      </c>
      <c r="B9" s="263">
        <v>8.6</v>
      </c>
      <c r="C9" s="124">
        <v>1955.1</v>
      </c>
      <c r="D9" s="125">
        <v>11</v>
      </c>
      <c r="E9" s="124" t="s">
        <v>286</v>
      </c>
      <c r="F9" s="123" t="s">
        <v>286</v>
      </c>
      <c r="G9" s="124">
        <v>338.3</v>
      </c>
      <c r="H9" s="123">
        <v>9.3</v>
      </c>
      <c r="I9" s="124">
        <v>181.75</v>
      </c>
      <c r="J9" s="81">
        <v>-1</v>
      </c>
      <c r="K9" s="1"/>
      <c r="L9" s="1"/>
    </row>
    <row r="10" spans="1:12" ht="17.25">
      <c r="A10" s="57"/>
      <c r="B10" s="57"/>
      <c r="C10" s="57"/>
      <c r="D10" s="57"/>
      <c r="E10" s="57"/>
      <c r="F10" s="57"/>
      <c r="G10" s="47"/>
      <c r="I10" s="47"/>
      <c r="K10" s="1"/>
      <c r="L10" s="1"/>
    </row>
  </sheetData>
  <sheetProtection/>
  <mergeCells count="7">
    <mergeCell ref="A1:J1"/>
    <mergeCell ref="I2:J2"/>
    <mergeCell ref="A3:A4"/>
    <mergeCell ref="C3:D3"/>
    <mergeCell ref="E3:F3"/>
    <mergeCell ref="G3:H3"/>
    <mergeCell ref="I3:J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G11" sqref="G11"/>
    </sheetView>
  </sheetViews>
  <sheetFormatPr defaultColWidth="9.140625" defaultRowHeight="14.25"/>
  <cols>
    <col min="1" max="1" width="39.421875" style="19" customWidth="1"/>
    <col min="2" max="2" width="15.421875" style="0" customWidth="1"/>
  </cols>
  <sheetData>
    <row r="1" spans="1:2" s="16" customFormat="1" ht="25.5">
      <c r="A1" s="309" t="s">
        <v>79</v>
      </c>
      <c r="B1" s="309"/>
    </row>
    <row r="2" spans="1:2" s="16" customFormat="1" ht="20.25">
      <c r="A2" s="24"/>
      <c r="B2" s="167" t="s">
        <v>66</v>
      </c>
    </row>
    <row r="3" spans="1:2" s="56" customFormat="1" ht="29.25" customHeight="1">
      <c r="A3" s="249" t="s">
        <v>242</v>
      </c>
      <c r="B3" s="126" t="s">
        <v>151</v>
      </c>
    </row>
    <row r="4" spans="1:2" s="18" customFormat="1" ht="29.25" customHeight="1">
      <c r="A4" s="127" t="s">
        <v>80</v>
      </c>
      <c r="B4" s="130">
        <f>ROUND('[1]Sheet1'!G39,1)</f>
        <v>4.4</v>
      </c>
    </row>
    <row r="5" spans="1:2" s="13" customFormat="1" ht="29.25" customHeight="1">
      <c r="A5" s="106" t="s">
        <v>70</v>
      </c>
      <c r="B5" s="131">
        <f>ROUND('[1]Sheet1'!G40,1)</f>
        <v>-10.7</v>
      </c>
    </row>
    <row r="6" spans="1:2" s="13" customFormat="1" ht="29.25" customHeight="1">
      <c r="A6" s="106" t="s">
        <v>71</v>
      </c>
      <c r="B6" s="131">
        <f>ROUND('[1]Sheet1'!G41,1)</f>
        <v>4.6</v>
      </c>
    </row>
    <row r="7" spans="1:2" s="13" customFormat="1" ht="29.25" customHeight="1">
      <c r="A7" s="106" t="s">
        <v>72</v>
      </c>
      <c r="B7" s="131">
        <f>ROUND('[1]Sheet1'!G42,1)</f>
        <v>11.4</v>
      </c>
    </row>
    <row r="8" spans="1:2" s="13" customFormat="1" ht="29.25" customHeight="1">
      <c r="A8" s="106" t="s">
        <v>73</v>
      </c>
      <c r="B8" s="131">
        <f>ROUND('[1]Sheet1'!G43,1)</f>
        <v>7.3</v>
      </c>
    </row>
    <row r="9" spans="1:2" s="13" customFormat="1" ht="29.25" customHeight="1">
      <c r="A9" s="106" t="s">
        <v>74</v>
      </c>
      <c r="B9" s="131">
        <f>ROUND('[1]Sheet1'!G44,1)</f>
        <v>10.3</v>
      </c>
    </row>
    <row r="10" spans="1:2" s="17" customFormat="1" ht="29.25" customHeight="1">
      <c r="A10" s="128" t="s">
        <v>75</v>
      </c>
      <c r="B10" s="131">
        <f>ROUND('[1]Sheet1'!G45,1)</f>
        <v>8.3</v>
      </c>
    </row>
    <row r="11" spans="1:2" s="17" customFormat="1" ht="29.25" customHeight="1">
      <c r="A11" s="128" t="s">
        <v>76</v>
      </c>
      <c r="B11" s="131">
        <f>ROUND('[1]Sheet1'!G46,1)</f>
        <v>5.1</v>
      </c>
    </row>
    <row r="12" spans="1:2" s="17" customFormat="1" ht="29.25" customHeight="1">
      <c r="A12" s="128" t="s">
        <v>77</v>
      </c>
      <c r="B12" s="131">
        <f>ROUND('[1]Sheet1'!G47,1)</f>
        <v>-5.5</v>
      </c>
    </row>
    <row r="13" spans="1:2" s="17" customFormat="1" ht="29.25" customHeight="1">
      <c r="A13" s="128" t="s">
        <v>78</v>
      </c>
      <c r="B13" s="131">
        <f>ROUND('[1]Sheet1'!G48,1)</f>
        <v>10</v>
      </c>
    </row>
    <row r="14" spans="1:2" s="17" customFormat="1" ht="29.25" customHeight="1">
      <c r="A14" s="129" t="s">
        <v>67</v>
      </c>
      <c r="B14" s="132">
        <f>ROUND('[1]Sheet1'!G49,1)</f>
        <v>7.9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5" sqref="H5"/>
    </sheetView>
  </sheetViews>
  <sheetFormatPr defaultColWidth="9.140625" defaultRowHeight="14.25"/>
  <cols>
    <col min="1" max="1" width="46.28125" style="14" customWidth="1"/>
    <col min="2" max="2" width="17.7109375" style="0" customWidth="1"/>
  </cols>
  <sheetData>
    <row r="1" spans="1:2" ht="25.5">
      <c r="A1" s="310" t="s">
        <v>91</v>
      </c>
      <c r="B1" s="311"/>
    </row>
    <row r="2" spans="1:2" ht="20.25">
      <c r="A2" s="25"/>
      <c r="B2" s="168" t="s">
        <v>65</v>
      </c>
    </row>
    <row r="3" spans="1:2" s="13" customFormat="1" ht="30.75" customHeight="1">
      <c r="A3" s="248" t="s">
        <v>243</v>
      </c>
      <c r="B3" s="77" t="s">
        <v>151</v>
      </c>
    </row>
    <row r="4" spans="1:3" ht="33.75" customHeight="1">
      <c r="A4" s="134" t="s">
        <v>219</v>
      </c>
      <c r="B4" s="137">
        <f>ROUND('[1]Sheet1'!G57,1)</f>
        <v>7</v>
      </c>
      <c r="C4" s="1"/>
    </row>
    <row r="5" spans="1:3" ht="33.75" customHeight="1">
      <c r="A5" s="135" t="s">
        <v>92</v>
      </c>
      <c r="B5" s="80">
        <f>ROUND('[1]Sheet1'!G58,1)</f>
        <v>4.3</v>
      </c>
      <c r="C5" s="1"/>
    </row>
    <row r="6" spans="1:3" ht="33.75" customHeight="1">
      <c r="A6" s="136" t="s">
        <v>93</v>
      </c>
      <c r="B6" s="80">
        <f>ROUND('[1]Sheet1'!G59,1)</f>
        <v>4.2</v>
      </c>
      <c r="C6" s="1"/>
    </row>
    <row r="7" spans="1:3" ht="33.75" customHeight="1">
      <c r="A7" s="136" t="s">
        <v>94</v>
      </c>
      <c r="B7" s="80">
        <f>ROUND('[1]Sheet1'!G60,1)</f>
        <v>6.3</v>
      </c>
      <c r="C7" s="1"/>
    </row>
    <row r="8" spans="1:3" ht="33.75" customHeight="1">
      <c r="A8" s="136" t="s">
        <v>254</v>
      </c>
      <c r="B8" s="80">
        <f>ROUND('[1]Sheet1'!G61,1)</f>
        <v>9.9</v>
      </c>
      <c r="C8" s="1"/>
    </row>
    <row r="9" spans="1:3" ht="33.75" customHeight="1">
      <c r="A9" s="136" t="s">
        <v>95</v>
      </c>
      <c r="B9" s="80">
        <f>ROUND('[1]Sheet1'!G62,1)</f>
        <v>11.4</v>
      </c>
      <c r="C9" s="1"/>
    </row>
    <row r="10" spans="1:3" ht="33.75" customHeight="1">
      <c r="A10" s="136" t="s">
        <v>96</v>
      </c>
      <c r="B10" s="80">
        <f>ROUND('[1]Sheet1'!G63,1)</f>
        <v>6.2</v>
      </c>
      <c r="C10" s="1"/>
    </row>
    <row r="11" spans="1:3" ht="33.75" customHeight="1">
      <c r="A11" s="136" t="s">
        <v>255</v>
      </c>
      <c r="B11" s="80">
        <f>ROUND('[1]Sheet1'!G64,1)</f>
        <v>10.7</v>
      </c>
      <c r="C11" s="1"/>
    </row>
    <row r="12" spans="1:3" ht="33.75" customHeight="1">
      <c r="A12" s="136" t="s">
        <v>97</v>
      </c>
      <c r="B12" s="80">
        <f>ROUND('[1]Sheet1'!G65,1)</f>
        <v>5.8</v>
      </c>
      <c r="C12" s="1"/>
    </row>
    <row r="13" spans="1:3" ht="33.75" customHeight="1">
      <c r="A13" s="136" t="s">
        <v>98</v>
      </c>
      <c r="B13" s="80">
        <f>ROUND('[1]Sheet1'!G66,1)</f>
        <v>9.8</v>
      </c>
      <c r="C13" s="1"/>
    </row>
    <row r="14" spans="1:2" ht="33.75" customHeight="1">
      <c r="A14" s="136" t="s">
        <v>220</v>
      </c>
      <c r="B14" s="81">
        <f>ROUND('[1]Sheet1'!G67,1)</f>
        <v>10.4</v>
      </c>
    </row>
    <row r="15" spans="1:2" s="26" customFormat="1" ht="11.25">
      <c r="A15" s="312"/>
      <c r="B15" s="312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23.421875" style="20" customWidth="1"/>
    <col min="2" max="2" width="14.8515625" style="20" customWidth="1"/>
    <col min="3" max="3" width="14.140625" style="20" customWidth="1"/>
    <col min="4" max="4" width="15.57421875" style="20" customWidth="1"/>
    <col min="5" max="5" width="14.140625" style="20" customWidth="1"/>
    <col min="6" max="6" width="11.140625" style="20" bestFit="1" customWidth="1"/>
    <col min="7" max="7" width="20.8515625" style="20" customWidth="1"/>
    <col min="8" max="8" width="13.00390625" style="20" customWidth="1"/>
    <col min="9" max="9" width="14.140625" style="20" customWidth="1"/>
    <col min="10" max="10" width="15.57421875" style="20" customWidth="1"/>
    <col min="11" max="11" width="14.140625" style="20" customWidth="1"/>
    <col min="12" max="16384" width="9.00390625" style="20" customWidth="1"/>
  </cols>
  <sheetData>
    <row r="1" spans="1:11" ht="25.5" customHeight="1">
      <c r="A1" s="316" t="s">
        <v>196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4.25">
      <c r="A2" s="66"/>
      <c r="B2" s="66"/>
      <c r="C2" s="66"/>
      <c r="D2" s="138" t="s">
        <v>158</v>
      </c>
      <c r="E2" s="66"/>
      <c r="F2" s="66"/>
      <c r="G2" s="66"/>
      <c r="H2" s="66"/>
      <c r="I2" s="66"/>
      <c r="J2" s="138" t="s">
        <v>158</v>
      </c>
      <c r="K2" s="66"/>
    </row>
    <row r="3" spans="1:11" s="21" customFormat="1" ht="28.5" customHeight="1">
      <c r="A3" s="317"/>
      <c r="B3" s="318" t="s">
        <v>197</v>
      </c>
      <c r="C3" s="319"/>
      <c r="D3" s="319"/>
      <c r="E3" s="319"/>
      <c r="F3" s="172"/>
      <c r="G3" s="317"/>
      <c r="H3" s="319" t="s">
        <v>198</v>
      </c>
      <c r="I3" s="319"/>
      <c r="J3" s="319"/>
      <c r="K3" s="319"/>
    </row>
    <row r="4" spans="1:11" s="42" customFormat="1" ht="20.25" customHeight="1">
      <c r="A4" s="317"/>
      <c r="B4" s="169" t="s">
        <v>199</v>
      </c>
      <c r="C4" s="169" t="s">
        <v>201</v>
      </c>
      <c r="D4" s="173" t="s">
        <v>200</v>
      </c>
      <c r="E4" s="171" t="s">
        <v>202</v>
      </c>
      <c r="F4" s="172"/>
      <c r="G4" s="317"/>
      <c r="H4" s="169" t="s">
        <v>199</v>
      </c>
      <c r="I4" s="169" t="s">
        <v>203</v>
      </c>
      <c r="J4" s="173" t="s">
        <v>200</v>
      </c>
      <c r="K4" s="170" t="s">
        <v>202</v>
      </c>
    </row>
    <row r="5" spans="1:12" s="42" customFormat="1" ht="20.25" customHeight="1">
      <c r="A5" s="174" t="s">
        <v>156</v>
      </c>
      <c r="B5" s="175">
        <f>'[2]用电量'!B5</f>
        <v>137756.60459999985</v>
      </c>
      <c r="C5" s="176">
        <f>ROUND('[2]用电量'!C5,1)</f>
        <v>2</v>
      </c>
      <c r="D5" s="175">
        <f>'[2]用电量'!D5</f>
        <v>914611.7976999999</v>
      </c>
      <c r="E5" s="272">
        <f>ROUND('[2]用电量'!E5,1)</f>
        <v>5.4</v>
      </c>
      <c r="F5" s="177"/>
      <c r="G5" s="174" t="s">
        <v>156</v>
      </c>
      <c r="H5" s="175">
        <f>'[2]用电量'!H5</f>
        <v>67399.5013</v>
      </c>
      <c r="I5" s="176">
        <f>ROUND('[2]用电量'!I5,1)</f>
        <v>-7.7</v>
      </c>
      <c r="J5" s="175">
        <f>'[2]用电量'!J5</f>
        <v>531684.0718</v>
      </c>
      <c r="K5" s="272">
        <f>ROUND('[2]用电量'!K5,1)</f>
        <v>4.4</v>
      </c>
      <c r="L5" s="273"/>
    </row>
    <row r="6" spans="1:13" s="21" customFormat="1" ht="20.25" customHeight="1">
      <c r="A6" s="140" t="s">
        <v>100</v>
      </c>
      <c r="B6" s="144">
        <f>'[2]用电量'!B6</f>
        <v>4678.075299999997</v>
      </c>
      <c r="C6" s="143">
        <f>ROUND('[2]用电量'!C6,1)</f>
        <v>-14.9</v>
      </c>
      <c r="D6" s="142">
        <f>'[2]用电量'!D6</f>
        <v>38575.777799999996</v>
      </c>
      <c r="E6" s="270">
        <f>ROUND('[2]用电量'!E6,1)</f>
        <v>21.8</v>
      </c>
      <c r="F6" s="139"/>
      <c r="G6" s="140" t="s">
        <v>100</v>
      </c>
      <c r="H6" s="144">
        <f>'[2]用电量'!H6</f>
        <v>4678.0753</v>
      </c>
      <c r="I6" s="150">
        <f>ROUND('[2]用电量'!I6,1)</f>
        <v>-14.9</v>
      </c>
      <c r="J6" s="144">
        <f>'[2]用电量'!J6</f>
        <v>38575.777799999996</v>
      </c>
      <c r="K6" s="145">
        <f>ROUND('[2]用电量'!K6,1)</f>
        <v>21.8</v>
      </c>
      <c r="M6" s="42"/>
    </row>
    <row r="7" spans="1:13" s="21" customFormat="1" ht="20.25" customHeight="1">
      <c r="A7" s="140" t="s">
        <v>221</v>
      </c>
      <c r="B7" s="144">
        <f>'[2]用电量'!B7</f>
        <v>62649.817700000014</v>
      </c>
      <c r="C7" s="143">
        <f>ROUND('[2]用电量'!C7,1)</f>
        <v>1.1</v>
      </c>
      <c r="D7" s="142">
        <f>'[2]用电量'!D7</f>
        <v>438480.9681</v>
      </c>
      <c r="E7" s="270">
        <f>ROUND('[2]用电量'!E7,1)</f>
        <v>4.6</v>
      </c>
      <c r="F7" s="139"/>
      <c r="G7" s="140" t="s">
        <v>221</v>
      </c>
      <c r="H7" s="144">
        <f>'[2]用电量'!H7</f>
        <v>36640.5361</v>
      </c>
      <c r="I7" s="150">
        <f>ROUND('[2]用电量'!I7,1)</f>
        <v>-5.4</v>
      </c>
      <c r="J7" s="144">
        <f>'[2]用电量'!J7</f>
        <v>296516.8271</v>
      </c>
      <c r="K7" s="145">
        <f>ROUND('[2]用电量'!K7,1)</f>
        <v>3.3</v>
      </c>
      <c r="M7" s="42"/>
    </row>
    <row r="8" spans="1:13" s="21" customFormat="1" ht="20.25" customHeight="1">
      <c r="A8" s="140" t="s">
        <v>1</v>
      </c>
      <c r="B8" s="144">
        <f>'[2]用电量'!B8</f>
        <v>3372.8420000000006</v>
      </c>
      <c r="C8" s="143">
        <f>ROUND('[2]用电量'!C8,1)</f>
        <v>18.5</v>
      </c>
      <c r="D8" s="142">
        <f>'[2]用电量'!D8</f>
        <v>20183.198</v>
      </c>
      <c r="E8" s="270">
        <f>ROUND('[2]用电量'!E8,1)</f>
        <v>9.3</v>
      </c>
      <c r="F8" s="139"/>
      <c r="G8" s="140" t="s">
        <v>1</v>
      </c>
      <c r="H8" s="144">
        <f>'[2]用电量'!H8</f>
        <v>1708.7866</v>
      </c>
      <c r="I8" s="150">
        <f>ROUND('[2]用电量'!I8,1)</f>
        <v>21.9</v>
      </c>
      <c r="J8" s="144">
        <f>'[2]用电量'!J8</f>
        <v>11560.684</v>
      </c>
      <c r="K8" s="145">
        <f>ROUND('[2]用电量'!K8,1)</f>
        <v>13.2</v>
      </c>
      <c r="M8" s="42"/>
    </row>
    <row r="9" spans="1:13" s="21" customFormat="1" ht="20.25" customHeight="1">
      <c r="A9" s="140" t="s">
        <v>2</v>
      </c>
      <c r="B9" s="144">
        <f>'[2]用电量'!B9</f>
        <v>3160.9399999999987</v>
      </c>
      <c r="C9" s="143">
        <f>ROUND('[2]用电量'!C9,1)</f>
        <v>7.5</v>
      </c>
      <c r="D9" s="142">
        <f>'[2]用电量'!D9</f>
        <v>18772.53</v>
      </c>
      <c r="E9" s="270">
        <f>ROUND('[2]用电量'!E9,1)</f>
        <v>7.8</v>
      </c>
      <c r="F9" s="139"/>
      <c r="G9" s="140" t="s">
        <v>2</v>
      </c>
      <c r="H9" s="144">
        <f>'[2]用电量'!H9</f>
        <v>616.18</v>
      </c>
      <c r="I9" s="150">
        <f>ROUND('[2]用电量'!I9,1)</f>
        <v>-25.6</v>
      </c>
      <c r="J9" s="144">
        <f>'[2]用电量'!J9</f>
        <v>5584.74</v>
      </c>
      <c r="K9" s="145">
        <f>ROUND('[2]用电量'!K9,1)</f>
        <v>7.2</v>
      </c>
      <c r="M9" s="42"/>
    </row>
    <row r="10" spans="1:13" s="21" customFormat="1" ht="20.25" customHeight="1">
      <c r="A10" s="140" t="s">
        <v>3</v>
      </c>
      <c r="B10" s="144">
        <f>'[2]用电量'!B10</f>
        <v>9884.836600000002</v>
      </c>
      <c r="C10" s="143">
        <f>ROUND('[2]用电量'!C10,1)</f>
        <v>-6.4</v>
      </c>
      <c r="D10" s="142">
        <f>'[2]用电量'!D10</f>
        <v>65334.53</v>
      </c>
      <c r="E10" s="270">
        <f>ROUND('[2]用电量'!E10,1)</f>
        <v>-2.5</v>
      </c>
      <c r="F10" s="139"/>
      <c r="G10" s="140" t="s">
        <v>3</v>
      </c>
      <c r="H10" s="144">
        <f>'[2]用电量'!H10</f>
        <v>4512.8799</v>
      </c>
      <c r="I10" s="150">
        <f>ROUND('[2]用电量'!I10,1)</f>
        <v>-17.7</v>
      </c>
      <c r="J10" s="144">
        <f>'[2]用电量'!J10</f>
        <v>36325.1624</v>
      </c>
      <c r="K10" s="145">
        <f>ROUND('[2]用电量'!K10,1)</f>
        <v>-8.7</v>
      </c>
      <c r="M10" s="42"/>
    </row>
    <row r="11" spans="1:13" s="21" customFormat="1" ht="20.25" customHeight="1">
      <c r="A11" s="140" t="s">
        <v>4</v>
      </c>
      <c r="B11" s="144">
        <f>'[2]用电量'!B11</f>
        <v>7548.029999999999</v>
      </c>
      <c r="C11" s="143">
        <f>ROUND('[2]用电量'!C11,1)</f>
        <v>6.1</v>
      </c>
      <c r="D11" s="142">
        <f>'[2]用电量'!D11</f>
        <v>46105.04</v>
      </c>
      <c r="E11" s="270">
        <f>ROUND('[2]用电量'!E11,1)</f>
        <v>9.8</v>
      </c>
      <c r="F11" s="139"/>
      <c r="G11" s="140" t="s">
        <v>4</v>
      </c>
      <c r="H11" s="144">
        <f>'[2]用电量'!H11</f>
        <v>1473.36</v>
      </c>
      <c r="I11" s="150">
        <f>ROUND('[2]用电量'!I11,1)</f>
        <v>-39.2</v>
      </c>
      <c r="J11" s="144">
        <f>'[2]用电量'!J11</f>
        <v>15609.72</v>
      </c>
      <c r="K11" s="145">
        <f>ROUND('[2]用电量'!K11,1)</f>
        <v>2.3</v>
      </c>
      <c r="M11" s="42"/>
    </row>
    <row r="12" spans="1:13" s="21" customFormat="1" ht="20.25" customHeight="1">
      <c r="A12" s="140" t="s">
        <v>5</v>
      </c>
      <c r="B12" s="144">
        <f>'[2]用电量'!B12</f>
        <v>9651.377</v>
      </c>
      <c r="C12" s="143">
        <f>ROUND('[2]用电量'!C12,1)</f>
        <v>-12</v>
      </c>
      <c r="D12" s="142">
        <f>'[2]用电量'!D12</f>
        <v>64855.2873</v>
      </c>
      <c r="E12" s="270">
        <f>ROUND('[2]用电量'!E12,1)</f>
        <v>3.3</v>
      </c>
      <c r="F12" s="139"/>
      <c r="G12" s="140" t="s">
        <v>5</v>
      </c>
      <c r="H12" s="144">
        <f>'[2]用电量'!H12</f>
        <v>1588.6949</v>
      </c>
      <c r="I12" s="150">
        <f>ROUND('[2]用电量'!I12,1)</f>
        <v>-60</v>
      </c>
      <c r="J12" s="144">
        <f>'[2]用电量'!J12</f>
        <v>24265.2561</v>
      </c>
      <c r="K12" s="145">
        <f>ROUND('[2]用电量'!K12,1)</f>
        <v>3.3</v>
      </c>
      <c r="M12" s="42"/>
    </row>
    <row r="13" spans="1:13" s="21" customFormat="1" ht="20.25" customHeight="1">
      <c r="A13" s="140" t="s">
        <v>6</v>
      </c>
      <c r="B13" s="144">
        <f>'[2]用电量'!B13</f>
        <v>15125.12000000001</v>
      </c>
      <c r="C13" s="143">
        <f>ROUND('[2]用电量'!C13,1)</f>
        <v>16.1</v>
      </c>
      <c r="D13" s="142">
        <f>'[2]用电量'!D13</f>
        <v>86731.02</v>
      </c>
      <c r="E13" s="270">
        <f>ROUND('[2]用电量'!E13,1)</f>
        <v>10.1</v>
      </c>
      <c r="F13" s="139"/>
      <c r="G13" s="140" t="s">
        <v>6</v>
      </c>
      <c r="H13" s="144">
        <f>'[2]用电量'!H13</f>
        <v>7333.08</v>
      </c>
      <c r="I13" s="150">
        <f>ROUND('[2]用电量'!I13,1)</f>
        <v>19.5</v>
      </c>
      <c r="J13" s="144">
        <f>'[2]用电量'!J13</f>
        <v>38115.7</v>
      </c>
      <c r="K13" s="145">
        <f>ROUND('[2]用电量'!K13,1)</f>
        <v>13.8</v>
      </c>
      <c r="M13" s="42"/>
    </row>
    <row r="14" spans="1:13" s="21" customFormat="1" ht="20.25" customHeight="1">
      <c r="A14" s="140" t="s">
        <v>7</v>
      </c>
      <c r="B14" s="144">
        <f>'[2]用电量'!B14</f>
        <v>9914.96</v>
      </c>
      <c r="C14" s="143">
        <f>ROUND('[2]用电量'!C14,1)</f>
        <v>3</v>
      </c>
      <c r="D14" s="142">
        <f>'[2]用电量'!D14</f>
        <v>63356.83</v>
      </c>
      <c r="E14" s="270">
        <f>ROUND('[2]用电量'!E14,1)</f>
        <v>3.1</v>
      </c>
      <c r="F14" s="139"/>
      <c r="G14" s="140" t="s">
        <v>7</v>
      </c>
      <c r="H14" s="144">
        <f>'[2]用电量'!H14</f>
        <v>2940.11</v>
      </c>
      <c r="I14" s="150">
        <f>ROUND('[2]用电量'!I14,1)</f>
        <v>-7.8</v>
      </c>
      <c r="J14" s="144">
        <f>'[2]用电量'!J14</f>
        <v>24217.71</v>
      </c>
      <c r="K14" s="145">
        <f>ROUND('[2]用电量'!K14,1)</f>
        <v>-1.4</v>
      </c>
      <c r="M14" s="42"/>
    </row>
    <row r="15" spans="1:13" s="21" customFormat="1" ht="20.25" customHeight="1">
      <c r="A15" s="140" t="s">
        <v>8</v>
      </c>
      <c r="B15" s="144">
        <f>'[2]用电量'!B15</f>
        <v>9981.036</v>
      </c>
      <c r="C15" s="143">
        <f>ROUND('[2]用电量'!C15,1)</f>
        <v>14.3</v>
      </c>
      <c r="D15" s="142">
        <f>'[2]用电量'!D15</f>
        <v>61657.4265</v>
      </c>
      <c r="E15" s="270">
        <f>ROUND('[2]用电量'!E15,1)</f>
        <v>4.9</v>
      </c>
      <c r="F15" s="139"/>
      <c r="G15" s="140" t="s">
        <v>8</v>
      </c>
      <c r="H15" s="144">
        <f>'[2]用电量'!H15</f>
        <v>5375.2985</v>
      </c>
      <c r="I15" s="150">
        <f>ROUND('[2]用电量'!I15,1)</f>
        <v>14.4</v>
      </c>
      <c r="J15" s="144">
        <f>'[2]用电量'!J15</f>
        <v>36819.4844</v>
      </c>
      <c r="K15" s="145">
        <f>ROUND('[2]用电量'!K15,1)</f>
        <v>5.5</v>
      </c>
      <c r="M15" s="42"/>
    </row>
    <row r="16" spans="1:13" s="21" customFormat="1" ht="15" customHeight="1">
      <c r="A16" s="141" t="s">
        <v>10</v>
      </c>
      <c r="B16" s="148">
        <f>'[2]用电量'!B16</f>
        <v>1789.5699999999997</v>
      </c>
      <c r="C16" s="147">
        <f>ROUND('[2]用电量'!C16,1)</f>
        <v>2.1</v>
      </c>
      <c r="D16" s="146">
        <f>'[2]用电量'!D16</f>
        <v>10559.19</v>
      </c>
      <c r="E16" s="271">
        <f>ROUND('[2]用电量'!E16,1)</f>
        <v>6</v>
      </c>
      <c r="F16" s="139"/>
      <c r="G16" s="141" t="s">
        <v>10</v>
      </c>
      <c r="H16" s="148">
        <f>'[2]用电量'!H16</f>
        <v>532.5</v>
      </c>
      <c r="I16" s="151">
        <f>ROUND('[2]用电量'!I16,1)</f>
        <v>-20.3</v>
      </c>
      <c r="J16" s="148">
        <f>'[2]用电量'!J16</f>
        <v>4093.01</v>
      </c>
      <c r="K16" s="149">
        <f>ROUND('[2]用电量'!K16,1)</f>
        <v>14</v>
      </c>
      <c r="M16" s="42"/>
    </row>
    <row r="17" spans="1:11" ht="18.75">
      <c r="A17" s="313" t="s">
        <v>222</v>
      </c>
      <c r="B17" s="313"/>
      <c r="C17" s="313"/>
      <c r="D17" s="314"/>
      <c r="E17" s="314"/>
      <c r="F17" s="315"/>
      <c r="G17" s="315"/>
      <c r="H17" s="314"/>
      <c r="I17" s="314"/>
      <c r="J17" s="314"/>
      <c r="K17" s="314"/>
    </row>
  </sheetData>
  <sheetProtection/>
  <mergeCells count="6">
    <mergeCell ref="A17:K17"/>
    <mergeCell ref="A1:K1"/>
    <mergeCell ref="A3:A4"/>
    <mergeCell ref="B3:E3"/>
    <mergeCell ref="G3:G4"/>
    <mergeCell ref="H3:K3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4" sqref="C4:D17"/>
    </sheetView>
  </sheetViews>
  <sheetFormatPr defaultColWidth="9.140625" defaultRowHeight="14.25"/>
  <cols>
    <col min="1" max="1" width="41.140625" style="0" customWidth="1"/>
    <col min="2" max="2" width="15.140625" style="0" customWidth="1"/>
    <col min="3" max="3" width="14.28125" style="0" customWidth="1"/>
    <col min="4" max="4" width="11.140625" style="0" customWidth="1"/>
  </cols>
  <sheetData>
    <row r="1" spans="1:4" ht="25.5">
      <c r="A1" s="320" t="s">
        <v>17</v>
      </c>
      <c r="B1" s="320"/>
      <c r="C1" s="320"/>
      <c r="D1" s="320"/>
    </row>
    <row r="2" ht="14.25">
      <c r="D2" s="7" t="s">
        <v>66</v>
      </c>
    </row>
    <row r="3" spans="1:4" ht="32.25" customHeight="1">
      <c r="A3" s="250" t="s">
        <v>240</v>
      </c>
      <c r="B3" s="178" t="s">
        <v>18</v>
      </c>
      <c r="C3" s="164" t="s">
        <v>153</v>
      </c>
      <c r="D3" s="269" t="s">
        <v>159</v>
      </c>
    </row>
    <row r="4" spans="1:4" ht="29.25" customHeight="1">
      <c r="A4" s="152" t="s">
        <v>19</v>
      </c>
      <c r="B4" s="153" t="s">
        <v>20</v>
      </c>
      <c r="C4" s="159">
        <v>6479.496</v>
      </c>
      <c r="D4" s="83">
        <v>1.559323330320268</v>
      </c>
    </row>
    <row r="5" spans="1:4" ht="29.25" customHeight="1">
      <c r="A5" s="154" t="s">
        <v>224</v>
      </c>
      <c r="B5" s="155" t="s">
        <v>20</v>
      </c>
      <c r="C5" s="160">
        <v>6477.6</v>
      </c>
      <c r="D5" s="80">
        <v>1.5721288185983582</v>
      </c>
    </row>
    <row r="6" spans="1:4" ht="29.25" customHeight="1">
      <c r="A6" s="154" t="s">
        <v>225</v>
      </c>
      <c r="B6" s="155" t="s">
        <v>20</v>
      </c>
      <c r="C6" s="160">
        <v>1.8960000000000001</v>
      </c>
      <c r="D6" s="80">
        <v>-29.015350056158738</v>
      </c>
    </row>
    <row r="7" spans="1:4" ht="29.25" customHeight="1">
      <c r="A7" s="156" t="s">
        <v>21</v>
      </c>
      <c r="B7" s="153" t="s">
        <v>22</v>
      </c>
      <c r="C7" s="159">
        <v>342315.6776</v>
      </c>
      <c r="D7" s="83">
        <v>-5.498373484781808</v>
      </c>
    </row>
    <row r="8" spans="1:4" ht="29.25" customHeight="1">
      <c r="A8" s="154" t="s">
        <v>226</v>
      </c>
      <c r="B8" s="155" t="s">
        <v>22</v>
      </c>
      <c r="C8" s="160">
        <v>342278.17</v>
      </c>
      <c r="D8" s="80">
        <v>-5.497048616848829</v>
      </c>
    </row>
    <row r="9" spans="1:4" ht="29.25" customHeight="1">
      <c r="A9" s="154" t="s">
        <v>227</v>
      </c>
      <c r="B9" s="155" t="s">
        <v>22</v>
      </c>
      <c r="C9" s="160">
        <v>37.507600000000004</v>
      </c>
      <c r="D9" s="80">
        <v>-16.217085570814604</v>
      </c>
    </row>
    <row r="10" spans="1:4" ht="29.25" customHeight="1">
      <c r="A10" s="152" t="s">
        <v>23</v>
      </c>
      <c r="B10" s="153" t="s">
        <v>15</v>
      </c>
      <c r="C10" s="159">
        <v>19368.5232</v>
      </c>
      <c r="D10" s="83">
        <v>13.475506858072734</v>
      </c>
    </row>
    <row r="11" spans="1:4" ht="29.25" customHeight="1">
      <c r="A11" s="154" t="s">
        <v>228</v>
      </c>
      <c r="B11" s="155" t="s">
        <v>15</v>
      </c>
      <c r="C11" s="160">
        <v>13876.31</v>
      </c>
      <c r="D11" s="80">
        <v>22.18481934203413</v>
      </c>
    </row>
    <row r="12" spans="1:4" ht="29.25" customHeight="1">
      <c r="A12" s="154" t="s">
        <v>229</v>
      </c>
      <c r="B12" s="155" t="s">
        <v>15</v>
      </c>
      <c r="C12" s="160">
        <v>5492.2132</v>
      </c>
      <c r="D12" s="80">
        <v>-3.8417729824254536</v>
      </c>
    </row>
    <row r="13" spans="1:4" ht="29.25" customHeight="1">
      <c r="A13" s="156" t="s">
        <v>24</v>
      </c>
      <c r="B13" s="153" t="s">
        <v>25</v>
      </c>
      <c r="C13" s="159">
        <v>2582823.1566000003</v>
      </c>
      <c r="D13" s="83">
        <v>13.900747952291994</v>
      </c>
    </row>
    <row r="14" spans="1:4" ht="29.25" customHeight="1">
      <c r="A14" s="154" t="s">
        <v>230</v>
      </c>
      <c r="B14" s="155" t="s">
        <v>25</v>
      </c>
      <c r="C14" s="160">
        <v>2168504.99</v>
      </c>
      <c r="D14" s="80">
        <v>18.19569833400756</v>
      </c>
    </row>
    <row r="15" spans="1:4" ht="29.25" customHeight="1">
      <c r="A15" s="154" t="s">
        <v>231</v>
      </c>
      <c r="B15" s="155" t="s">
        <v>25</v>
      </c>
      <c r="C15" s="160">
        <v>414318.1666</v>
      </c>
      <c r="D15" s="80">
        <v>-4.300198311068186</v>
      </c>
    </row>
    <row r="16" spans="1:4" ht="29.25" customHeight="1">
      <c r="A16" s="156" t="s">
        <v>26</v>
      </c>
      <c r="B16" s="153" t="s">
        <v>15</v>
      </c>
      <c r="C16" s="159">
        <v>6888.5884</v>
      </c>
      <c r="D16" s="83">
        <v>-7.991490634392591</v>
      </c>
    </row>
    <row r="17" spans="1:4" ht="29.25" customHeight="1">
      <c r="A17" s="157" t="s">
        <v>232</v>
      </c>
      <c r="B17" s="158" t="s">
        <v>27</v>
      </c>
      <c r="C17" s="160">
        <v>290510.5</v>
      </c>
      <c r="D17" s="81">
        <v>85.21785422829745</v>
      </c>
    </row>
    <row r="18" spans="1:4" ht="18.75">
      <c r="A18" s="321" t="s">
        <v>28</v>
      </c>
      <c r="B18" s="321"/>
      <c r="C18" s="321"/>
      <c r="D18" s="321"/>
    </row>
  </sheetData>
  <sheetProtection/>
  <mergeCells count="2">
    <mergeCell ref="A1:D1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A16" sqref="A16:IV16"/>
    </sheetView>
  </sheetViews>
  <sheetFormatPr defaultColWidth="9.140625" defaultRowHeight="14.25"/>
  <cols>
    <col min="1" max="1" width="35.140625" style="0" customWidth="1"/>
    <col min="2" max="2" width="16.8515625" style="0" customWidth="1"/>
    <col min="3" max="3" width="15.57421875" style="0" customWidth="1"/>
    <col min="4" max="4" width="8.7109375" style="0" bestFit="1" customWidth="1"/>
    <col min="5" max="5" width="6.8515625" style="1" bestFit="1" customWidth="1"/>
  </cols>
  <sheetData>
    <row r="1" spans="1:5" ht="25.5">
      <c r="A1" s="320" t="s">
        <v>12</v>
      </c>
      <c r="B1" s="320"/>
      <c r="C1" s="320"/>
      <c r="D1" s="60"/>
      <c r="E1" s="60"/>
    </row>
    <row r="3" spans="1:3" ht="18.75">
      <c r="A3" s="161"/>
      <c r="B3" s="322" t="s">
        <v>163</v>
      </c>
      <c r="C3" s="322"/>
    </row>
    <row r="4" spans="1:5" ht="24.75" customHeight="1">
      <c r="A4" s="251" t="s">
        <v>240</v>
      </c>
      <c r="B4" s="164" t="s">
        <v>153</v>
      </c>
      <c r="C4" s="165" t="s">
        <v>151</v>
      </c>
      <c r="E4"/>
    </row>
    <row r="5" spans="1:3" s="2" customFormat="1" ht="23.25" customHeight="1">
      <c r="A5" s="166" t="s">
        <v>107</v>
      </c>
      <c r="B5" s="239">
        <f>'[4]T084657_1'!$C6/10000</f>
        <v>1499.4691</v>
      </c>
      <c r="C5" s="240">
        <f>ROUND('[4]T084657_1'!$E6,1)</f>
        <v>13.7</v>
      </c>
    </row>
    <row r="6" spans="1:3" s="2" customFormat="1" ht="23.25" customHeight="1">
      <c r="A6" s="162" t="s">
        <v>101</v>
      </c>
      <c r="B6" s="280"/>
      <c r="C6" s="194"/>
    </row>
    <row r="7" spans="1:3" s="2" customFormat="1" ht="23.25" customHeight="1">
      <c r="A7" s="162" t="s">
        <v>108</v>
      </c>
      <c r="B7" s="280">
        <f>'[4]T084657_1'!$C8/10000</f>
        <v>697.5331</v>
      </c>
      <c r="C7" s="194">
        <f>ROUND('[4]T084657_1'!$E8,1)</f>
        <v>29.2</v>
      </c>
    </row>
    <row r="8" spans="1:3" s="2" customFormat="1" ht="23.25" customHeight="1">
      <c r="A8" s="162" t="s">
        <v>109</v>
      </c>
      <c r="B8" s="280">
        <f>'[4]T084657_1'!$C9/10000</f>
        <v>801.936</v>
      </c>
      <c r="C8" s="194">
        <f>ROUND('[4]T084657_1'!$E9,1)</f>
        <v>2.9</v>
      </c>
    </row>
    <row r="9" spans="1:3" s="2" customFormat="1" ht="23.25" customHeight="1">
      <c r="A9" s="162" t="s">
        <v>110</v>
      </c>
      <c r="B9" s="280">
        <f>'[4]T084657_1'!$C10/10000</f>
        <v>761.4764</v>
      </c>
      <c r="C9" s="194">
        <f>ROUND('[4]T084657_1'!$E10,1)</f>
        <v>10.4</v>
      </c>
    </row>
    <row r="10" spans="1:3" s="2" customFormat="1" ht="23.25" customHeight="1">
      <c r="A10" s="162" t="s">
        <v>102</v>
      </c>
      <c r="B10" s="280"/>
      <c r="C10" s="194"/>
    </row>
    <row r="11" spans="1:3" s="2" customFormat="1" ht="23.25" customHeight="1">
      <c r="A11" s="162" t="s">
        <v>111</v>
      </c>
      <c r="B11" s="280">
        <f>'[4]T084657_1'!$C12/10000</f>
        <v>19.121</v>
      </c>
      <c r="C11" s="194">
        <f>ROUND('[4]T084657_1'!$E12,1)</f>
        <v>138.5</v>
      </c>
    </row>
    <row r="12" spans="1:3" s="2" customFormat="1" ht="23.25" customHeight="1">
      <c r="A12" s="162" t="s">
        <v>112</v>
      </c>
      <c r="B12" s="280">
        <f>'[4]T084657_1'!$C13/10000</f>
        <v>1480.3481</v>
      </c>
      <c r="C12" s="194">
        <f>ROUND('[4]T084657_1'!$E13,1)</f>
        <v>12.9</v>
      </c>
    </row>
    <row r="13" spans="1:3" s="2" customFormat="1" ht="23.25" customHeight="1">
      <c r="A13" s="162" t="s">
        <v>103</v>
      </c>
      <c r="B13" s="280"/>
      <c r="C13" s="194"/>
    </row>
    <row r="14" spans="1:3" s="2" customFormat="1" ht="23.25" customHeight="1">
      <c r="A14" s="162" t="s">
        <v>113</v>
      </c>
      <c r="B14" s="280">
        <f>'[4]T084657_1'!$C15/10000</f>
        <v>73.2795</v>
      </c>
      <c r="C14" s="194">
        <f>ROUND('[4]T084657_1'!$E15,1)</f>
        <v>26.1</v>
      </c>
    </row>
    <row r="15" spans="1:3" s="2" customFormat="1" ht="23.25" customHeight="1">
      <c r="A15" s="162" t="s">
        <v>114</v>
      </c>
      <c r="B15" s="280">
        <f>'[4]T084657_1'!$C16/10000</f>
        <v>561.8555</v>
      </c>
      <c r="C15" s="194">
        <f>ROUND('[4]T084657_1'!$E16,1)</f>
        <v>-4.4</v>
      </c>
    </row>
    <row r="16" spans="1:3" s="2" customFormat="1" ht="23.25" customHeight="1">
      <c r="A16" s="162" t="s">
        <v>115</v>
      </c>
      <c r="B16" s="280">
        <f>'[4]T084657_1'!$C17/10000</f>
        <v>864.3341</v>
      </c>
      <c r="C16" s="194">
        <f>ROUND('[4]T084657_1'!$E17,1)</f>
        <v>28.3</v>
      </c>
    </row>
    <row r="17" spans="1:3" s="2" customFormat="1" ht="23.25" customHeight="1">
      <c r="A17" s="162" t="s">
        <v>104</v>
      </c>
      <c r="B17" s="280"/>
      <c r="C17" s="194"/>
    </row>
    <row r="18" spans="1:5" s="2" customFormat="1" ht="20.25">
      <c r="A18" s="162" t="s">
        <v>116</v>
      </c>
      <c r="B18" s="280">
        <f>'[4]T084657_1'!$C19/10000</f>
        <v>537.2923</v>
      </c>
      <c r="C18" s="194">
        <f>ROUND('[4]T084657_1'!$E19,1)</f>
        <v>1.3</v>
      </c>
      <c r="D18"/>
      <c r="E18" s="1"/>
    </row>
    <row r="19" spans="1:6" ht="20.25">
      <c r="A19" s="162" t="s">
        <v>117</v>
      </c>
      <c r="B19" s="280">
        <f>'[4]T084657_2'!$C6/10000</f>
        <v>120.2801</v>
      </c>
      <c r="C19" s="194">
        <f>ROUND('[4]T084657_2'!$E6,1)</f>
        <v>12.1</v>
      </c>
      <c r="F19" s="2"/>
    </row>
    <row r="20" spans="1:6" ht="20.25">
      <c r="A20" s="162" t="s">
        <v>118</v>
      </c>
      <c r="B20" s="280">
        <f>'[4]T084657_2'!$C7/10000</f>
        <v>136.0275</v>
      </c>
      <c r="C20" s="194">
        <f>ROUND('[4]T084657_2'!$E7,1)</f>
        <v>26.5</v>
      </c>
      <c r="F20" s="2"/>
    </row>
    <row r="21" spans="1:6" ht="20.25">
      <c r="A21" s="162" t="s">
        <v>119</v>
      </c>
      <c r="B21" s="280">
        <f>'[4]T084657_2'!$C8/10000</f>
        <v>536.9985</v>
      </c>
      <c r="C21" s="194">
        <f>ROUND('[4]T084657_2'!$E8,1)</f>
        <v>90.8</v>
      </c>
      <c r="F21" s="2"/>
    </row>
    <row r="22" spans="1:6" ht="20.25">
      <c r="A22" s="162" t="s">
        <v>125</v>
      </c>
      <c r="B22" s="280">
        <f>'[4]T084657_2'!$C9/10000</f>
        <v>95.7397</v>
      </c>
      <c r="C22" s="194">
        <f>ROUND('[4]T084657_2'!$E9,1)</f>
        <v>70.2</v>
      </c>
      <c r="F22" s="2"/>
    </row>
    <row r="23" spans="1:6" s="6" customFormat="1" ht="14.25" customHeight="1">
      <c r="A23" s="261" t="s">
        <v>277</v>
      </c>
      <c r="B23" s="280">
        <v>307.7559</v>
      </c>
      <c r="C23" s="194">
        <v>-20.6</v>
      </c>
      <c r="D23"/>
      <c r="E23" s="1"/>
      <c r="F23" s="2"/>
    </row>
    <row r="24" spans="1:6" s="6" customFormat="1" ht="20.25">
      <c r="A24" s="162" t="s">
        <v>126</v>
      </c>
      <c r="B24" s="280">
        <v>356.162</v>
      </c>
      <c r="C24" s="194">
        <v>6.6</v>
      </c>
      <c r="D24"/>
      <c r="E24" s="1"/>
      <c r="F24" s="2"/>
    </row>
    <row r="25" spans="1:6" ht="20.25">
      <c r="A25" s="162" t="s">
        <v>120</v>
      </c>
      <c r="B25" s="280">
        <v>89.5592</v>
      </c>
      <c r="C25" s="194">
        <v>19.3</v>
      </c>
      <c r="F25" s="2"/>
    </row>
    <row r="26" spans="1:6" ht="20.25">
      <c r="A26" s="162" t="s">
        <v>105</v>
      </c>
      <c r="B26" s="280"/>
      <c r="C26" s="194"/>
      <c r="F26" s="2"/>
    </row>
    <row r="27" spans="1:6" ht="20.25">
      <c r="A27" s="162" t="s">
        <v>121</v>
      </c>
      <c r="B27" s="280">
        <v>826.2158</v>
      </c>
      <c r="C27" s="194">
        <v>26.6</v>
      </c>
      <c r="F27" s="2"/>
    </row>
    <row r="28" spans="1:6" ht="20.25">
      <c r="A28" s="162" t="s">
        <v>122</v>
      </c>
      <c r="B28" s="280">
        <v>205.8011</v>
      </c>
      <c r="C28" s="194">
        <v>40.8</v>
      </c>
      <c r="F28" s="2"/>
    </row>
    <row r="29" spans="1:6" ht="20.25">
      <c r="A29" s="162" t="s">
        <v>123</v>
      </c>
      <c r="B29" s="280">
        <v>269.9173</v>
      </c>
      <c r="C29" s="194">
        <v>-10</v>
      </c>
      <c r="F29" s="2"/>
    </row>
    <row r="30" spans="1:6" ht="20.25">
      <c r="A30" s="163" t="s">
        <v>124</v>
      </c>
      <c r="B30" s="281">
        <v>197.5349</v>
      </c>
      <c r="C30" s="196">
        <v>-10.5</v>
      </c>
      <c r="F30" s="2"/>
    </row>
  </sheetData>
  <sheetProtection/>
  <mergeCells count="2">
    <mergeCell ref="B3:C3"/>
    <mergeCell ref="A1:C1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L9" sqref="L9"/>
    </sheetView>
  </sheetViews>
  <sheetFormatPr defaultColWidth="9.140625" defaultRowHeight="14.25"/>
  <cols>
    <col min="1" max="1" width="29.140625" style="0" customWidth="1"/>
    <col min="2" max="2" width="13.8515625" style="62" customWidth="1"/>
    <col min="3" max="3" width="14.00390625" style="0" customWidth="1"/>
    <col min="4" max="4" width="13.7109375" style="0" customWidth="1"/>
    <col min="5" max="5" width="10.421875" style="0" customWidth="1"/>
    <col min="6" max="6" width="9.28125" style="0" customWidth="1"/>
  </cols>
  <sheetData>
    <row r="1" spans="1:6" ht="25.5">
      <c r="A1" s="323" t="s">
        <v>29</v>
      </c>
      <c r="B1" s="323"/>
      <c r="C1" s="323"/>
      <c r="D1" s="323"/>
      <c r="E1" s="63"/>
      <c r="F1" s="63"/>
    </row>
    <row r="2" spans="1:6" ht="18.75">
      <c r="A2" s="161"/>
      <c r="B2" s="179"/>
      <c r="C2" s="161"/>
      <c r="D2" s="188" t="s">
        <v>66</v>
      </c>
      <c r="E2" s="61"/>
      <c r="F2" s="61"/>
    </row>
    <row r="3" spans="1:4" ht="36.75" customHeight="1">
      <c r="A3" s="252" t="s">
        <v>244</v>
      </c>
      <c r="B3" s="189" t="s">
        <v>138</v>
      </c>
      <c r="C3" s="189" t="s">
        <v>153</v>
      </c>
      <c r="D3" s="165" t="s">
        <v>151</v>
      </c>
    </row>
    <row r="4" spans="1:4" s="7" customFormat="1" ht="28.5" customHeight="1">
      <c r="A4" s="180" t="s">
        <v>140</v>
      </c>
      <c r="B4" s="181" t="s">
        <v>139</v>
      </c>
      <c r="C4" s="182">
        <f>'[5]1、X40034_2017年8月'!$D5/10000</f>
        <v>89.5592</v>
      </c>
      <c r="D4" s="183">
        <v>19.3</v>
      </c>
    </row>
    <row r="5" spans="1:7" ht="28.5" customHeight="1">
      <c r="A5" s="184" t="s">
        <v>136</v>
      </c>
      <c r="B5" s="155" t="s">
        <v>139</v>
      </c>
      <c r="C5" s="282">
        <f>'[5]1、X40034_2017年8月'!$D6/10000</f>
        <v>70.176</v>
      </c>
      <c r="D5" s="283">
        <f>ROUND('[5]1、X40034_2017年8月'!$F6,1)</f>
        <v>26.4</v>
      </c>
      <c r="F5" s="7"/>
      <c r="G5" s="7"/>
    </row>
    <row r="6" spans="1:7" ht="28.5" customHeight="1">
      <c r="A6" s="184" t="s">
        <v>137</v>
      </c>
      <c r="B6" s="185" t="s">
        <v>139</v>
      </c>
      <c r="C6" s="282">
        <f>'[5]1、X40034_2017年8月'!$D7/10000</f>
        <v>7.7053</v>
      </c>
      <c r="D6" s="283">
        <f>ROUND('[5]1、X40034_2017年8月'!$F7,1)</f>
        <v>-11.7</v>
      </c>
      <c r="F6" s="7"/>
      <c r="G6" s="7"/>
    </row>
    <row r="7" spans="1:4" s="7" customFormat="1" ht="28.5" customHeight="1">
      <c r="A7" s="156" t="s">
        <v>143</v>
      </c>
      <c r="B7" s="186" t="s">
        <v>142</v>
      </c>
      <c r="C7" s="255">
        <f>'[5]1、X40034_2017年8月'!$D8/10000</f>
        <v>312.7745</v>
      </c>
      <c r="D7" s="256">
        <f>ROUND('[5]1、X40034_2017年8月'!$F8,1)</f>
        <v>41.1</v>
      </c>
    </row>
    <row r="8" spans="1:7" ht="28.5" customHeight="1">
      <c r="A8" s="184" t="s">
        <v>136</v>
      </c>
      <c r="B8" s="185" t="s">
        <v>142</v>
      </c>
      <c r="C8" s="282">
        <f>'[5]1、X40034_2017年8月'!$D9/10000</f>
        <v>294.1836</v>
      </c>
      <c r="D8" s="283">
        <f>ROUND('[5]1、X40034_2017年8月'!$F9,1)</f>
        <v>43</v>
      </c>
      <c r="F8" s="7"/>
      <c r="G8" s="7"/>
    </row>
    <row r="9" spans="1:7" ht="28.5" customHeight="1">
      <c r="A9" s="156" t="s">
        <v>144</v>
      </c>
      <c r="B9" s="186" t="s">
        <v>145</v>
      </c>
      <c r="C9" s="255">
        <f>'[5]1、X40034_2017年8月'!$D10/10000</f>
        <v>146.0906</v>
      </c>
      <c r="D9" s="256">
        <f>ROUND('[5]1、X40034_2017年8月'!$F10,1)</f>
        <v>56.4</v>
      </c>
      <c r="F9" s="7"/>
      <c r="G9" s="7"/>
    </row>
    <row r="10" spans="1:4" s="7" customFormat="1" ht="28.5" customHeight="1">
      <c r="A10" s="184" t="s">
        <v>136</v>
      </c>
      <c r="B10" s="185" t="s">
        <v>145</v>
      </c>
      <c r="C10" s="282">
        <f>'[5]1、X40034_2017年8月'!$D11/10000</f>
        <v>132.2748</v>
      </c>
      <c r="D10" s="283">
        <f>ROUND('[5]1、X40034_2017年8月'!$F11,1)</f>
        <v>58.9</v>
      </c>
    </row>
    <row r="11" spans="1:8" ht="28.5" customHeight="1">
      <c r="A11" s="253" t="s">
        <v>146</v>
      </c>
      <c r="B11" s="254" t="s">
        <v>141</v>
      </c>
      <c r="C11" s="255">
        <f>'[5]1、X40034_2017年8月'!$D12/10000</f>
        <v>1496.9761</v>
      </c>
      <c r="D11" s="256">
        <f>ROUND('[5]1、X40034_2017年8月'!$F12,1)</f>
        <v>9.5</v>
      </c>
      <c r="F11" s="7"/>
      <c r="G11" s="7"/>
      <c r="H11" s="7"/>
    </row>
    <row r="12" spans="1:8" ht="28.5" customHeight="1">
      <c r="A12" s="184" t="s">
        <v>136</v>
      </c>
      <c r="B12" s="185" t="s">
        <v>141</v>
      </c>
      <c r="C12" s="282">
        <f>'[5]1、X40034_2017年8月'!$D13/10000</f>
        <v>1154.6914</v>
      </c>
      <c r="D12" s="283">
        <f>ROUND('[5]1、X40034_2017年8月'!$F13,1)</f>
        <v>12.7</v>
      </c>
      <c r="F12" s="7"/>
      <c r="G12" s="7"/>
      <c r="H12" s="7"/>
    </row>
    <row r="13" spans="1:4" s="7" customFormat="1" ht="28.5" customHeight="1">
      <c r="A13" s="253" t="s">
        <v>147</v>
      </c>
      <c r="B13" s="254" t="s">
        <v>141</v>
      </c>
      <c r="C13" s="255">
        <f>'[5]1、X40034_2017年8月'!$D14/10000</f>
        <v>303.2963</v>
      </c>
      <c r="D13" s="256">
        <f>ROUND('[5]1、X40034_2017年8月'!$F14,1)</f>
        <v>11.1</v>
      </c>
    </row>
    <row r="14" spans="1:8" ht="28.5" customHeight="1">
      <c r="A14" s="184" t="s">
        <v>136</v>
      </c>
      <c r="B14" s="185" t="s">
        <v>141</v>
      </c>
      <c r="C14" s="282">
        <f>'[5]1、X40034_2017年8月'!$D15/10000</f>
        <v>244.9054</v>
      </c>
      <c r="D14" s="283">
        <f>ROUND('[5]1、X40034_2017年8月'!$F15,1)</f>
        <v>27.3</v>
      </c>
      <c r="F14" s="7"/>
      <c r="G14" s="7"/>
      <c r="H14" s="7"/>
    </row>
    <row r="15" spans="1:8" ht="28.5" customHeight="1">
      <c r="A15" s="253" t="s">
        <v>148</v>
      </c>
      <c r="B15" s="254" t="s">
        <v>141</v>
      </c>
      <c r="C15" s="255">
        <f>'[5]1、X40034_2017年8月'!$D16/10000</f>
        <v>125.3111</v>
      </c>
      <c r="D15" s="256">
        <f>ROUND('[5]1、X40034_2017年8月'!$F16,1)</f>
        <v>-15.1</v>
      </c>
      <c r="F15" s="7"/>
      <c r="G15" s="7"/>
      <c r="H15" s="7"/>
    </row>
    <row r="16" spans="1:7" ht="28.5" customHeight="1">
      <c r="A16" s="184" t="s">
        <v>136</v>
      </c>
      <c r="B16" s="185" t="s">
        <v>141</v>
      </c>
      <c r="C16" s="282">
        <f>'[5]1、X40034_2017年8月'!$D17/10000</f>
        <v>101.7653</v>
      </c>
      <c r="D16" s="283">
        <f>ROUND('[5]1、X40034_2017年8月'!$F17,1)</f>
        <v>-17.9</v>
      </c>
      <c r="F16" s="7"/>
      <c r="G16" s="7"/>
    </row>
    <row r="17" spans="1:7" ht="28.5" customHeight="1">
      <c r="A17" s="253" t="s">
        <v>149</v>
      </c>
      <c r="B17" s="254" t="s">
        <v>141</v>
      </c>
      <c r="C17" s="255">
        <f>'[5]1、X40034_2017年8月'!$D22/10000</f>
        <v>180.4801</v>
      </c>
      <c r="D17" s="256">
        <f>ROUND('[5]1、X40034_2017年8月'!$F22,1)</f>
        <v>-25.4</v>
      </c>
      <c r="F17" s="7"/>
      <c r="G17" s="7"/>
    </row>
    <row r="18" spans="1:7" ht="28.5" customHeight="1">
      <c r="A18" s="157" t="s">
        <v>136</v>
      </c>
      <c r="B18" s="187" t="s">
        <v>141</v>
      </c>
      <c r="C18" s="284">
        <f>'[5]1、X40034_2017年8月'!$D23/10000</f>
        <v>108.6177</v>
      </c>
      <c r="D18" s="285">
        <f>ROUND('[5]1、X40034_2017年8月'!$F23,1)</f>
        <v>-35.5</v>
      </c>
      <c r="F18" s="7"/>
      <c r="G18" s="7"/>
    </row>
    <row r="19" spans="1:4" ht="18.75">
      <c r="A19" s="161"/>
      <c r="B19" s="179"/>
      <c r="C19" s="161"/>
      <c r="D19" s="161"/>
    </row>
    <row r="20" spans="1:4" ht="18.75">
      <c r="A20" s="161"/>
      <c r="B20" s="179"/>
      <c r="C20" s="161"/>
      <c r="D20" s="161"/>
    </row>
    <row r="21" spans="1:4" ht="18.75">
      <c r="A21" s="161"/>
      <c r="B21" s="179"/>
      <c r="C21" s="161"/>
      <c r="D21" s="161"/>
    </row>
    <row r="22" spans="1:4" ht="18.75">
      <c r="A22" s="161"/>
      <c r="B22" s="179"/>
      <c r="C22" s="161"/>
      <c r="D22" s="161"/>
    </row>
    <row r="23" spans="1:4" ht="18.75">
      <c r="A23" s="161"/>
      <c r="B23" s="179"/>
      <c r="C23" s="161"/>
      <c r="D23" s="161"/>
    </row>
    <row r="24" spans="1:4" ht="18.75">
      <c r="A24" s="161"/>
      <c r="B24" s="179"/>
      <c r="C24" s="161"/>
      <c r="D24" s="161"/>
    </row>
    <row r="25" spans="1:4" ht="18.75">
      <c r="A25" s="161"/>
      <c r="B25" s="179"/>
      <c r="C25" s="161"/>
      <c r="D25" s="161"/>
    </row>
    <row r="26" spans="1:4" ht="18.75">
      <c r="A26" s="161"/>
      <c r="B26" s="179"/>
      <c r="C26" s="161"/>
      <c r="D26" s="161"/>
    </row>
    <row r="27" spans="1:4" ht="18.75">
      <c r="A27" s="161"/>
      <c r="B27" s="179"/>
      <c r="C27" s="161"/>
      <c r="D27" s="161"/>
    </row>
  </sheetData>
  <sheetProtection/>
  <mergeCells count="1">
    <mergeCell ref="A1:D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0" sqref="C10"/>
    </sheetView>
  </sheetViews>
  <sheetFormatPr defaultColWidth="9.140625" defaultRowHeight="14.25"/>
  <cols>
    <col min="1" max="1" width="37.140625" style="0" customWidth="1"/>
    <col min="2" max="2" width="18.00390625" style="0" customWidth="1"/>
    <col min="3" max="3" width="12.57421875" style="0" customWidth="1"/>
  </cols>
  <sheetData>
    <row r="1" spans="1:3" ht="19.5" customHeight="1">
      <c r="A1" s="324" t="s">
        <v>215</v>
      </c>
      <c r="B1" s="325"/>
      <c r="C1" s="325"/>
    </row>
    <row r="2" spans="1:3" ht="14.25">
      <c r="A2" s="64"/>
      <c r="B2" s="64"/>
      <c r="C2" s="64"/>
    </row>
    <row r="3" spans="1:3" ht="18.75">
      <c r="A3" s="326"/>
      <c r="B3" s="326"/>
      <c r="C3" s="203" t="s">
        <v>163</v>
      </c>
    </row>
    <row r="4" spans="1:3" ht="24" customHeight="1">
      <c r="A4" s="247" t="s">
        <v>240</v>
      </c>
      <c r="B4" s="204" t="s">
        <v>152</v>
      </c>
      <c r="C4" s="205" t="s">
        <v>106</v>
      </c>
    </row>
    <row r="5" spans="1:3" ht="24.75" customHeight="1">
      <c r="A5" s="293" t="s">
        <v>233</v>
      </c>
      <c r="B5" s="294">
        <f>'[8]Sheet1'!B21/10000</f>
        <v>793.910643171029</v>
      </c>
      <c r="C5" s="295">
        <f>ROUND('[8]Sheet1'!D21,1)</f>
        <v>10.5</v>
      </c>
    </row>
    <row r="6" spans="1:3" ht="24.75" customHeight="1">
      <c r="A6" s="198" t="s">
        <v>216</v>
      </c>
      <c r="B6" s="241"/>
      <c r="C6" s="292"/>
    </row>
    <row r="7" spans="1:3" ht="24.75" customHeight="1">
      <c r="A7" s="199" t="s">
        <v>167</v>
      </c>
      <c r="B7" s="241">
        <f>'[8]Sheet1'!B23/10000</f>
        <v>685.3334130880511</v>
      </c>
      <c r="C7" s="292">
        <f>ROUND('[8]Sheet1'!D23,1)</f>
        <v>10.3</v>
      </c>
    </row>
    <row r="8" spans="1:3" ht="24.75" customHeight="1">
      <c r="A8" s="199" t="s">
        <v>168</v>
      </c>
      <c r="B8" s="241">
        <f>'[8]Sheet1'!B24/10000</f>
        <v>108.57723008297812</v>
      </c>
      <c r="C8" s="292">
        <f>ROUND('[8]Sheet1'!D24,1)</f>
        <v>11.8</v>
      </c>
    </row>
    <row r="9" spans="1:3" ht="24.75" customHeight="1">
      <c r="A9" s="198" t="s">
        <v>217</v>
      </c>
      <c r="B9" s="241"/>
      <c r="C9" s="292"/>
    </row>
    <row r="10" spans="1:3" ht="24.75" customHeight="1">
      <c r="A10" s="199" t="s">
        <v>169</v>
      </c>
      <c r="B10" s="241">
        <f>'[8]Sheet1'!B26/10000</f>
        <v>678.9972089069071</v>
      </c>
      <c r="C10" s="292">
        <f>ROUND('[8]Sheet1'!D26,1)</f>
        <v>10.4</v>
      </c>
    </row>
    <row r="11" spans="1:3" ht="24.75" customHeight="1">
      <c r="A11" s="199" t="s">
        <v>170</v>
      </c>
      <c r="B11" s="241">
        <f>'[8]Sheet1'!B27/10000</f>
        <v>114.91343426412195</v>
      </c>
      <c r="C11" s="292">
        <f>ROUND('[8]Sheet1'!D27,1)</f>
        <v>11.1</v>
      </c>
    </row>
    <row r="12" spans="1:3" ht="24.75" customHeight="1">
      <c r="A12" s="200"/>
      <c r="B12" s="190"/>
      <c r="C12" s="191"/>
    </row>
    <row r="13" spans="1:4" ht="24.75" customHeight="1">
      <c r="A13" s="200" t="s">
        <v>234</v>
      </c>
      <c r="B13" s="192"/>
      <c r="C13" s="193"/>
      <c r="D13" s="1"/>
    </row>
    <row r="14" spans="1:3" ht="24.75" customHeight="1">
      <c r="A14" s="201" t="s">
        <v>204</v>
      </c>
      <c r="B14" s="98">
        <f>'[3]总人数和旅游总收入表'!B13</f>
        <v>3329.39</v>
      </c>
      <c r="C14" s="99">
        <f>ROUND('[3]总人数和旅游总收入表'!C13,1)</f>
        <v>18.2</v>
      </c>
    </row>
    <row r="15" spans="1:3" ht="24.75" customHeight="1">
      <c r="A15" s="201" t="s">
        <v>205</v>
      </c>
      <c r="B15" s="98">
        <f>'[3]入境报表格式'!$B$25/10000</f>
        <v>17.3017</v>
      </c>
      <c r="C15" s="194">
        <f>ROUND('[3]入境报表格式'!$C$25,1)</f>
        <v>-1.2</v>
      </c>
    </row>
    <row r="16" spans="1:3" ht="24.75" customHeight="1">
      <c r="A16" s="201" t="s">
        <v>206</v>
      </c>
      <c r="B16" s="98">
        <f>'[3]总人数和旅游总收入表'!$D$13</f>
        <v>272.83</v>
      </c>
      <c r="C16" s="194">
        <f>ROUND('[3]总人数和旅游总收入表'!$E$13,1)</f>
        <v>29.6</v>
      </c>
    </row>
    <row r="17" spans="1:3" ht="24.75" customHeight="1">
      <c r="A17" s="202" t="s">
        <v>207</v>
      </c>
      <c r="B17" s="279">
        <f>'[3]入境报表格式'!$F$25</f>
        <v>7510.9</v>
      </c>
      <c r="C17" s="196">
        <f>ROUND('[3]入境报表格式'!$G$25,1)</f>
        <v>-24.3</v>
      </c>
    </row>
    <row r="18" spans="1:3" ht="19.5">
      <c r="A18" s="161" t="s">
        <v>135</v>
      </c>
      <c r="B18" s="197"/>
      <c r="C18" s="197"/>
    </row>
  </sheetData>
  <sheetProtection/>
  <mergeCells count="2">
    <mergeCell ref="A1:C1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I27" sqref="I27"/>
    </sheetView>
  </sheetViews>
  <sheetFormatPr defaultColWidth="9.140625" defaultRowHeight="14.25"/>
  <cols>
    <col min="1" max="1" width="41.421875" style="0" customWidth="1"/>
    <col min="2" max="2" width="16.8515625" style="0" customWidth="1"/>
    <col min="3" max="3" width="14.421875" style="0" customWidth="1"/>
  </cols>
  <sheetData>
    <row r="1" spans="1:3" ht="42.75" customHeight="1">
      <c r="A1" s="327" t="s">
        <v>195</v>
      </c>
      <c r="B1" s="327"/>
      <c r="C1" s="327"/>
    </row>
    <row r="2" spans="1:3" ht="6.75" customHeight="1">
      <c r="A2" s="65"/>
      <c r="B2" s="65"/>
      <c r="C2" s="65"/>
    </row>
    <row r="3" spans="1:3" ht="15.75" customHeight="1">
      <c r="A3" s="206"/>
      <c r="B3" s="328" t="s">
        <v>163</v>
      </c>
      <c r="C3" s="328"/>
    </row>
    <row r="4" spans="1:3" ht="32.25" customHeight="1">
      <c r="A4" s="246" t="s">
        <v>240</v>
      </c>
      <c r="B4" s="204" t="s">
        <v>152</v>
      </c>
      <c r="C4" s="205" t="s">
        <v>106</v>
      </c>
    </row>
    <row r="5" spans="1:3" ht="20.25">
      <c r="A5" s="207" t="s">
        <v>171</v>
      </c>
      <c r="B5" s="242">
        <f>'[8]Sheet1'!$B31/10000</f>
        <v>244.69742000000002</v>
      </c>
      <c r="C5" s="209">
        <f>ROUND('[8]Sheet1'!$C$31,1)</f>
        <v>5.5</v>
      </c>
    </row>
    <row r="6" spans="1:3" ht="21" customHeight="1">
      <c r="A6" s="207" t="s">
        <v>172</v>
      </c>
      <c r="B6" s="242">
        <f>'[8]Sheet1'!$B33/10000</f>
        <v>29.759490000000003</v>
      </c>
      <c r="C6" s="209">
        <f>ROUND('[8]Sheet1'!$C33,1)</f>
        <v>7.8</v>
      </c>
    </row>
    <row r="7" spans="1:3" ht="21" customHeight="1">
      <c r="A7" s="207" t="s">
        <v>173</v>
      </c>
      <c r="B7" s="242">
        <f>'[8]Sheet1'!$B34/10000</f>
        <v>2.84206</v>
      </c>
      <c r="C7" s="209">
        <f>ROUND('[8]Sheet1'!$C34,1)</f>
        <v>9.4</v>
      </c>
    </row>
    <row r="8" spans="1:3" ht="21" customHeight="1">
      <c r="A8" s="207" t="s">
        <v>174</v>
      </c>
      <c r="B8" s="242">
        <f>'[8]Sheet1'!$B35/10000</f>
        <v>3.7636800000000004</v>
      </c>
      <c r="C8" s="209">
        <f>ROUND('[8]Sheet1'!$C35,1)</f>
        <v>6.5</v>
      </c>
    </row>
    <row r="9" spans="1:3" ht="21" customHeight="1">
      <c r="A9" s="207" t="s">
        <v>175</v>
      </c>
      <c r="B9" s="242">
        <f>'[8]Sheet1'!$B36/10000</f>
        <v>32.186840000000004</v>
      </c>
      <c r="C9" s="209">
        <f>ROUND('[8]Sheet1'!$C36,1)</f>
        <v>2.9</v>
      </c>
    </row>
    <row r="10" spans="1:3" ht="21" customHeight="1">
      <c r="A10" s="207" t="s">
        <v>176</v>
      </c>
      <c r="B10" s="242">
        <f>'[8]Sheet1'!$B37/10000</f>
        <v>2.06651</v>
      </c>
      <c r="C10" s="209">
        <f>ROUND('[8]Sheet1'!$C37,1)</f>
        <v>-13.6</v>
      </c>
    </row>
    <row r="11" spans="1:3" ht="21" customHeight="1">
      <c r="A11" s="207" t="s">
        <v>177</v>
      </c>
      <c r="B11" s="242">
        <f>'[8]Sheet1'!$B38/10000</f>
        <v>3.2715099999999997</v>
      </c>
      <c r="C11" s="209">
        <f>ROUND('[8]Sheet1'!$C38,1)</f>
        <v>25.4</v>
      </c>
    </row>
    <row r="12" spans="1:3" ht="21" customHeight="1">
      <c r="A12" s="207" t="s">
        <v>178</v>
      </c>
      <c r="B12" s="242">
        <f>'[8]Sheet1'!$B39/10000</f>
        <v>12.20169</v>
      </c>
      <c r="C12" s="209">
        <f>ROUND('[8]Sheet1'!$C39,1)</f>
        <v>8</v>
      </c>
    </row>
    <row r="13" spans="1:3" ht="21" customHeight="1">
      <c r="A13" s="207" t="s">
        <v>179</v>
      </c>
      <c r="B13" s="242">
        <f>'[8]Sheet1'!$B40/10000</f>
        <v>5.29183</v>
      </c>
      <c r="C13" s="209">
        <f>ROUND('[8]Sheet1'!$C40,1)</f>
        <v>14.7</v>
      </c>
    </row>
    <row r="14" spans="1:3" ht="21" customHeight="1">
      <c r="A14" s="207" t="s">
        <v>180</v>
      </c>
      <c r="B14" s="242">
        <f>'[8]Sheet1'!$B41/10000</f>
        <v>0.67355</v>
      </c>
      <c r="C14" s="209">
        <f>ROUND('[8]Sheet1'!$C41,1)</f>
        <v>11.8</v>
      </c>
    </row>
    <row r="15" spans="1:3" ht="21" customHeight="1">
      <c r="A15" s="207" t="s">
        <v>181</v>
      </c>
      <c r="B15" s="242">
        <f>'[8]Sheet1'!$B42/10000</f>
        <v>0.48443</v>
      </c>
      <c r="C15" s="209">
        <f>ROUND('[8]Sheet1'!$C42,1)</f>
        <v>-1.3</v>
      </c>
    </row>
    <row r="16" spans="1:3" ht="21" customHeight="1">
      <c r="A16" s="207" t="s">
        <v>182</v>
      </c>
      <c r="B16" s="242">
        <f>'[8]Sheet1'!$B43/10000</f>
        <v>0.15664</v>
      </c>
      <c r="C16" s="209">
        <f>ROUND('[8]Sheet1'!$C43,1)</f>
        <v>-41.7</v>
      </c>
    </row>
    <row r="17" spans="1:3" ht="21" customHeight="1">
      <c r="A17" s="207" t="s">
        <v>183</v>
      </c>
      <c r="B17" s="242">
        <f>'[8]Sheet1'!$B44/10000</f>
        <v>15.97569</v>
      </c>
      <c r="C17" s="209">
        <f>ROUND('[8]Sheet1'!$C44,1)</f>
        <v>8.5</v>
      </c>
    </row>
    <row r="18" spans="1:3" ht="21" customHeight="1">
      <c r="A18" s="207" t="s">
        <v>184</v>
      </c>
      <c r="B18" s="242">
        <f>'[8]Sheet1'!$B45/10000</f>
        <v>7.7268</v>
      </c>
      <c r="C18" s="209">
        <f>ROUND('[8]Sheet1'!$C45,1)</f>
        <v>9.8</v>
      </c>
    </row>
    <row r="19" spans="1:3" ht="21" customHeight="1">
      <c r="A19" s="207" t="s">
        <v>185</v>
      </c>
      <c r="B19" s="242">
        <f>'[8]Sheet1'!$B46/10000</f>
        <v>4.09737</v>
      </c>
      <c r="C19" s="209">
        <f>ROUND('[8]Sheet1'!$C46,1)</f>
        <v>6.4</v>
      </c>
    </row>
    <row r="20" spans="1:3" ht="21" customHeight="1">
      <c r="A20" s="207" t="s">
        <v>186</v>
      </c>
      <c r="B20" s="242">
        <f>'[8]Sheet1'!$B47/10000</f>
        <v>0.10375999999999999</v>
      </c>
      <c r="C20" s="209">
        <f>ROUND('[8]Sheet1'!$C47,1)</f>
        <v>-60.2</v>
      </c>
    </row>
    <row r="21" spans="1:3" ht="21" customHeight="1">
      <c r="A21" s="207" t="s">
        <v>187</v>
      </c>
      <c r="B21" s="242">
        <f>'[8]Sheet1'!$B48/10000</f>
        <v>2.88318</v>
      </c>
      <c r="C21" s="209">
        <f>ROUND('[8]Sheet1'!$C48,1)</f>
        <v>0</v>
      </c>
    </row>
    <row r="22" spans="1:3" ht="21" customHeight="1">
      <c r="A22" s="207" t="s">
        <v>188</v>
      </c>
      <c r="B22" s="242">
        <f>'[8]Sheet1'!$B49/10000</f>
        <v>1.9920900000000001</v>
      </c>
      <c r="C22" s="209">
        <f>ROUND('[8]Sheet1'!$C49,1)</f>
        <v>3.9</v>
      </c>
    </row>
    <row r="23" spans="1:3" ht="21" customHeight="1">
      <c r="A23" s="207" t="s">
        <v>189</v>
      </c>
      <c r="B23" s="242">
        <f>'[8]Sheet1'!$B50/10000</f>
        <v>42.47936</v>
      </c>
      <c r="C23" s="209">
        <f>ROUND('[8]Sheet1'!$C50,1)</f>
        <v>7.4</v>
      </c>
    </row>
    <row r="24" spans="1:3" ht="21" customHeight="1">
      <c r="A24" s="207" t="s">
        <v>190</v>
      </c>
      <c r="B24" s="242">
        <f>'[8]Sheet1'!$B51/10000</f>
        <v>10.69375</v>
      </c>
      <c r="C24" s="209">
        <f>ROUND('[8]Sheet1'!$C51,1)</f>
        <v>10.1</v>
      </c>
    </row>
    <row r="25" spans="1:3" ht="21" customHeight="1">
      <c r="A25" s="207" t="s">
        <v>191</v>
      </c>
      <c r="B25" s="242">
        <f>'[8]Sheet1'!$B52/10000</f>
        <v>4.22433</v>
      </c>
      <c r="C25" s="209">
        <f>ROUND('[8]Sheet1'!$C52,1)</f>
        <v>27.1</v>
      </c>
    </row>
    <row r="26" spans="1:3" ht="21" customHeight="1">
      <c r="A26" s="207" t="s">
        <v>192</v>
      </c>
      <c r="B26" s="242">
        <f>'[8]Sheet1'!$B53/10000</f>
        <v>54.83674</v>
      </c>
      <c r="C26" s="209">
        <f>ROUND('[8]Sheet1'!$C53,1)</f>
        <v>-0.7</v>
      </c>
    </row>
    <row r="27" spans="1:3" ht="21" customHeight="1">
      <c r="A27" s="207" t="s">
        <v>193</v>
      </c>
      <c r="B27" s="242">
        <f>'[8]Sheet1'!$B54/10000</f>
        <v>1.9907299999999999</v>
      </c>
      <c r="C27" s="209">
        <f>ROUND('[8]Sheet1'!$C54,1)</f>
        <v>8.5</v>
      </c>
    </row>
    <row r="28" spans="1:3" ht="21" customHeight="1">
      <c r="A28" s="208" t="s">
        <v>194</v>
      </c>
      <c r="B28" s="243">
        <f>'[8]Sheet1'!$B55/10000</f>
        <v>4.99539</v>
      </c>
      <c r="C28" s="296">
        <f>ROUND('[8]Sheet1'!$C55,1)</f>
        <v>17.2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xiekang</cp:lastModifiedBy>
  <cp:lastPrinted>2017-04-19T01:06:54Z</cp:lastPrinted>
  <dcterms:created xsi:type="dcterms:W3CDTF">2003-01-07T10:46:14Z</dcterms:created>
  <dcterms:modified xsi:type="dcterms:W3CDTF">2017-09-30T07:18:15Z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