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3" tabRatio="940" activeTab="0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1" sheetId="15" r:id="rId15"/>
    <sheet name="县市2" sheetId="16" r:id="rId16"/>
    <sheet name="港区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<sst xmlns="http://schemas.openxmlformats.org/spreadsheetml/2006/main" count="526" uniqueCount="329">
  <si>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</si>
  <si>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</si>
  <si>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</si>
  <si>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</si>
  <si>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</si>
  <si>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</si>
  <si>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</si>
  <si>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</si>
  <si>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</si>
  <si>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</si>
  <si>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</si>
  <si>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</si>
  <si>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</si>
  <si>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</si>
  <si>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</si>
  <si>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</si>
  <si>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</si>
  <si>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</si>
  <si>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</si>
  <si>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</si>
  <si>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</si>
  <si>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</si>
  <si>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</si>
  <si>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</si>
  <si>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</si>
  <si>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</si>
  <si>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</si>
  <si>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</si>
  <si>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</si>
  <si>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</si>
  <si>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</si>
  <si>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</si>
  <si>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</si>
  <si>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</si>
  <si>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</si>
  <si>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</si>
  <si>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</si>
  <si>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</si>
  <si>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</si>
  <si>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</si>
  <si>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</si>
  <si>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</si>
  <si>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</si>
  <si>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</si>
  <si>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</si>
  <si>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</si>
  <si>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</si>
  <si>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</si>
  <si>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</si>
  <si>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</si>
  <si>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</si>
  <si>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</si>
  <si>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</si>
  <si>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</si>
  <si>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</si>
  <si>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</si>
  <si>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</si>
  <si>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</si>
  <si>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</si>
  <si>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</si>
  <si>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</si>
  <si>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</si>
  <si>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</si>
  <si>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</si>
  <si>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</si>
  <si>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</si>
  <si>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</si>
  <si>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</si>
  <si>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</si>
  <si>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</si>
  <si>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</si>
  <si>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</si>
  <si>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</si>
  <si>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</si>
  <si>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</si>
  <si>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</si>
  <si>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</si>
  <si>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</si>
  <si>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</si>
  <si>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</si>
  <si>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</si>
  <si>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</si>
  <si>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</si>
  <si>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</si>
  <si>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</si>
  <si>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</si>
  <si>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</si>
  <si>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</si>
  <si>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</si>
  <si>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</si>
  <si>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</si>
  <si>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</si>
  <si>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</si>
  <si>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</si>
  <si>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</si>
  <si>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</si>
  <si>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</si>
  <si>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</si>
  <si>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</si>
  <si>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</si>
  <si>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</si>
  <si>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</si>
  <si>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</si>
  <si>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</si>
  <si>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</si>
  <si>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</si>
  <si>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</si>
  <si>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</si>
  <si>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</si>
  <si>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</si>
  <si>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</si>
  <si>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</si>
  <si>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</si>
  <si>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</si>
  <si>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</si>
  <si>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</si>
  <si>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</si>
  <si>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</si>
  <si>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</si>
  <si>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</si>
  <si>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</si>
  <si>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</si>
  <si>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</si>
  <si>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</si>
  <si>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</si>
  <si>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</si>
  <si>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</si>
  <si>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</si>
  <si>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</si>
  <si>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</si>
  <si>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</si>
  <si>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</si>
  <si>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</si>
  <si>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</si>
  <si>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</si>
  <si>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</si>
  <si>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</si>
  <si>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</si>
  <si>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</si>
  <si>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</si>
  <si>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</si>
  <si>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</si>
  <si>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</si>
  <si>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</si>
  <si>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</si>
  <si>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</si>
  <si>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</si>
  <si>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</si>
  <si>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</si>
  <si>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</si>
  <si>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</si>
  <si>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</si>
  <si>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</si>
  <si>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</si>
  <si>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</si>
  <si>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</si>
  <si>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</si>
  <si>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</si>
  <si>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</si>
  <si>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</si>
  <si>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</si>
  <si>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</si>
  <si>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</si>
  <si>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</si>
  <si>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</si>
  <si>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</si>
  <si>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</si>
  <si>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</si>
  <si>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</si>
  <si>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</si>
  <si>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</si>
  <si>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</si>
  <si>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</si>
  <si>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</si>
  <si>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</si>
  <si>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</si>
  <si>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</si>
  <si>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</si>
  <si>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</si>
  <si>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</si>
  <si>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</si>
  <si>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</si>
  <si>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</si>
  <si>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</si>
  <si>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</si>
  <si>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</si>
  <si>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</si>
  <si>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</si>
  <si>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</si>
  <si>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</si>
  <si>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</si>
  <si>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</si>
  <si>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</si>
  <si>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</si>
  <si>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</si>
  <si>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</si>
  <si>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</si>
  <si>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</si>
  <si>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</si>
  <si>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</si>
  <si>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</si>
  <si>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</si>
  <si>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</si>
  <si>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</si>
  <si>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</si>
  <si>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</si>
  <si>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</si>
  <si>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</si>
  <si>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</si>
  <si>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</si>
  <si>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</si>
  <si>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</si>
  <si>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</si>
  <si>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</si>
  <si>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</si>
  <si>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</si>
  <si>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</si>
  <si>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</si>
  <si>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</si>
  <si>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</si>
  <si>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</si>
  <si>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</si>
  <si>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</si>
  <si>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</si>
  <si>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</si>
  <si>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</si>
  <si>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</si>
  <si>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</si>
  <si>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</si>
  <si>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</si>
  <si>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</si>
  <si>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</si>
  <si>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</si>
  <si>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</si>
  <si>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</si>
  <si>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</si>
  <si>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</si>
  <si>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</si>
  <si>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</si>
  <si>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</si>
  <si>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</si>
  <si>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</si>
  <si>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 xml:space="preserve">    其中：税收收入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</si>
  <si>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</si>
  <si>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</si>
  <si>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</si>
  <si>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</si>
  <si>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</si>
  <si>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</si>
  <si>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</si>
  <si>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</si>
  <si>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</si>
  <si>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</si>
  <si>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</si>
  <si>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</si>
  <si>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</si>
  <si>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</si>
  <si>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</si>
  <si>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</si>
  <si>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</si>
  <si>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</si>
  <si>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</si>
  <si>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</si>
  <si>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</si>
  <si>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</si>
  <si>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</si>
  <si>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</si>
  <si>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</si>
  <si>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</si>
  <si>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</si>
  <si>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</si>
  <si>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</si>
  <si>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</si>
  <si>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</si>
  <si>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</si>
  <si>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</si>
  <si>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</si>
  <si>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</si>
  <si>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</si>
  <si>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 xml:space="preserve"> </t>
  </si>
  <si>
    <t>全口径财政总收入</t>
  </si>
  <si>
    <t>城陵矶国际港务集团集装箱吞吐量</t>
  </si>
  <si>
    <t>万标箱</t>
  </si>
  <si>
    <t>金融机构本外币各项存款余额</t>
  </si>
  <si>
    <t>一般公共预算收入</t>
  </si>
  <si>
    <t xml:space="preserve">          非税收入</t>
  </si>
  <si>
    <t>1、一般公共预算收入</t>
  </si>
  <si>
    <t xml:space="preserve">   一般公共预算地方收入</t>
  </si>
  <si>
    <t>排名</t>
  </si>
  <si>
    <r>
      <t xml:space="preserve">绝对额
</t>
    </r>
    <r>
      <rPr>
        <b/>
        <sz val="10"/>
        <rFont val="宋体"/>
        <family val="0"/>
      </rPr>
      <t>（元）</t>
    </r>
  </si>
  <si>
    <t>增速    
(%)</t>
  </si>
  <si>
    <t>绝对额
（元）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</si>
  <si>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</si>
  <si>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</si>
  <si>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</si>
  <si>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</si>
  <si>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</si>
  <si>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区内来料加工</t>
  </si>
  <si>
    <t xml:space="preserve">  区内物流货物</t>
  </si>
  <si>
    <t xml:space="preserve">  境外设备进区</t>
  </si>
  <si>
    <t>全社会消费品零售总额</t>
  </si>
  <si>
    <t>亿元</t>
  </si>
  <si>
    <t>注：港务集团公司吞吐量含岳阳新港公司和长沙集星公司。</t>
  </si>
  <si>
    <t>第一产业</t>
  </si>
  <si>
    <t>第二产业</t>
  </si>
  <si>
    <t>第三产业</t>
  </si>
  <si>
    <t>位次</t>
  </si>
  <si>
    <t>经济技术开发区</t>
  </si>
  <si>
    <t>一般公共预算收入</t>
  </si>
  <si>
    <t>一般公共预算收入</t>
  </si>
  <si>
    <t xml:space="preserve">  一般公共预算地方收入</t>
  </si>
  <si>
    <t xml:space="preserve">  一般公共预算地方收入</t>
  </si>
  <si>
    <r>
      <t>注：</t>
    </r>
    <r>
      <rPr>
        <sz val="10"/>
        <rFont val="宋体"/>
        <family val="0"/>
      </rPr>
      <t>以上数据由市财政局、市人民银行提供。</t>
    </r>
  </si>
  <si>
    <t>GDP</t>
  </si>
  <si>
    <t>亿元</t>
  </si>
  <si>
    <t>电子信息制造业</t>
  </si>
  <si>
    <t>2、一般公共预算支出</t>
  </si>
  <si>
    <t>1-9月岳阳市主要经济指标完成情况表</t>
  </si>
  <si>
    <t xml:space="preserve">    其他运输</t>
  </si>
  <si>
    <t>2019年1-9月岳阳市各县（市）区主要经济指标（一）</t>
  </si>
  <si>
    <t>一般公共预算地方收入（同口径）</t>
  </si>
  <si>
    <t>1-9月城陵矶新港区主要经济指标完成情况表</t>
  </si>
  <si>
    <t>-</t>
  </si>
  <si>
    <t>单位：亿元;%</t>
  </si>
  <si>
    <t>-</t>
  </si>
  <si>
    <r>
      <t xml:space="preserve">一般公共预算收入 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（同口径）</t>
    </r>
  </si>
  <si>
    <r>
      <rPr>
        <sz val="12"/>
        <rFont val="宋体"/>
        <family val="0"/>
      </rPr>
      <t>注：一般公共预算收入同比增幅：平江县（</t>
    </r>
    <r>
      <rPr>
        <sz val="12"/>
        <rFont val="Times New Roman"/>
        <family val="1"/>
      </rPr>
      <t>12.3%</t>
    </r>
    <r>
      <rPr>
        <sz val="12"/>
        <rFont val="宋体"/>
        <family val="0"/>
      </rPr>
      <t>）、临湘市（</t>
    </r>
    <r>
      <rPr>
        <sz val="12"/>
        <rFont val="Times New Roman"/>
        <family val="1"/>
      </rPr>
      <t>10.5%</t>
    </r>
    <r>
      <rPr>
        <sz val="12"/>
        <rFont val="宋体"/>
        <family val="0"/>
      </rPr>
      <t>）、岳阳县（</t>
    </r>
    <r>
      <rPr>
        <sz val="12"/>
        <rFont val="Times New Roman"/>
        <family val="1"/>
      </rPr>
      <t>11.9%</t>
    </r>
    <r>
      <rPr>
        <sz val="12"/>
        <rFont val="宋体"/>
        <family val="0"/>
      </rPr>
      <t>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宋体"/>
        <family val="0"/>
      </rPr>
      <t>一般公共预算地方收入同比增幅：平江县（</t>
    </r>
    <r>
      <rPr>
        <sz val="12"/>
        <rFont val="Times New Roman"/>
        <family val="1"/>
      </rPr>
      <t>14.9%</t>
    </r>
    <r>
      <rPr>
        <sz val="12"/>
        <rFont val="宋体"/>
        <family val="0"/>
      </rPr>
      <t>）、临湘市（</t>
    </r>
    <r>
      <rPr>
        <sz val="12"/>
        <rFont val="Times New Roman"/>
        <family val="1"/>
      </rPr>
      <t>4.8%</t>
    </r>
    <r>
      <rPr>
        <sz val="12"/>
        <rFont val="宋体"/>
        <family val="0"/>
      </rPr>
      <t>）、岳阳县（</t>
    </r>
    <r>
      <rPr>
        <sz val="12"/>
        <rFont val="Times New Roman"/>
        <family val="1"/>
      </rPr>
      <t>10.5%</t>
    </r>
    <r>
      <rPr>
        <sz val="12"/>
        <rFont val="宋体"/>
        <family val="0"/>
      </rPr>
      <t>）。</t>
    </r>
  </si>
  <si>
    <r>
      <t>2</t>
    </r>
    <r>
      <rPr>
        <b/>
        <sz val="14"/>
        <rFont val="宋体"/>
        <family val="0"/>
      </rPr>
      <t>.旅游经济</t>
    </r>
  </si>
  <si>
    <r>
      <t>2019年1—9</t>
    </r>
    <r>
      <rPr>
        <b/>
        <sz val="20"/>
        <rFont val="宋体"/>
        <family val="0"/>
      </rPr>
      <t>月岳阳市各县（市）区主要经济指标（二）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</si>
</sst>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  <numFmt numFmtId="197" formatCode="0.00;_哿"/>
    <numFmt numFmtId="198" formatCode="0.0;_哿"/>
    <numFmt numFmtId="199" formatCode="0;_哿"/>
    <numFmt numFmtId="200" formatCode="0.000"/>
    <numFmt numFmtId="201" formatCode="0.0000"/>
    <numFmt numFmtId="202" formatCode="0.000_ "/>
    <numFmt numFmtId="203" formatCode="0.00000"/>
    <numFmt numFmtId="204" formatCode="0.0E+00"/>
    <numFmt numFmtId="205" formatCode="0E+00"/>
    <numFmt numFmtId="206" formatCode="0.000E+00"/>
    <numFmt numFmtId="207" formatCode="0.0000E+00"/>
  </numFmts>
  <fonts count="8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sz val="16"/>
      <name val="宋体"/>
      <family val="0"/>
    </font>
    <font>
      <b/>
      <sz val="1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2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Times New Roman"/>
      <family val="1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4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0" fillId="22" borderId="5" applyNumberFormat="0" applyAlignment="0" applyProtection="0"/>
    <xf numFmtId="0" fontId="71" fillId="23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5" fillId="24" borderId="0" applyNumberFormat="0" applyBorder="0" applyAlignment="0" applyProtection="0"/>
    <xf numFmtId="0" fontId="76" fillId="22" borderId="8" applyNumberFormat="0" applyAlignment="0" applyProtection="0"/>
    <xf numFmtId="0" fontId="77" fillId="25" borderId="5" applyNumberFormat="0" applyAlignment="0" applyProtection="0"/>
    <xf numFmtId="0" fontId="34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24" fillId="32" borderId="9" applyNumberFormat="0" applyFont="0" applyAlignment="0" applyProtection="0"/>
  </cellStyleXfs>
  <cellXfs count="3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78" fillId="0" borderId="10" xfId="0" applyNumberFormat="1" applyFont="1" applyFill="1" applyBorder="1" applyAlignment="1">
      <alignment horizontal="center" vertical="center" wrapText="1"/>
    </xf>
    <xf numFmtId="179" fontId="78" fillId="0" borderId="10" xfId="0" applyNumberFormat="1" applyFont="1" applyBorder="1" applyAlignment="1">
      <alignment horizontal="center" vertical="center" wrapText="1"/>
    </xf>
    <xf numFmtId="178" fontId="78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12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181" fontId="16" fillId="0" borderId="10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57" fontId="20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179" fontId="18" fillId="0" borderId="0" xfId="0" applyNumberFormat="1" applyFont="1" applyBorder="1" applyAlignment="1">
      <alignment wrapText="1"/>
    </xf>
    <xf numFmtId="178" fontId="1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180" fontId="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9" fillId="0" borderId="0" xfId="0" applyFont="1" applyAlignment="1">
      <alignment/>
    </xf>
    <xf numFmtId="0" fontId="23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78" fillId="34" borderId="12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182" fontId="78" fillId="0" borderId="10" xfId="0" applyNumberFormat="1" applyFont="1" applyBorder="1" applyAlignment="1">
      <alignment horizontal="center" vertical="center" wrapText="1"/>
    </xf>
    <xf numFmtId="182" fontId="78" fillId="0" borderId="11" xfId="0" applyNumberFormat="1" applyFont="1" applyBorder="1" applyAlignment="1">
      <alignment horizontal="center" vertical="center" wrapText="1"/>
    </xf>
    <xf numFmtId="178" fontId="22" fillId="0" borderId="0" xfId="0" applyNumberFormat="1" applyFont="1" applyBorder="1" applyAlignment="1">
      <alignment wrapText="1"/>
    </xf>
    <xf numFmtId="0" fontId="78" fillId="34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79" fillId="34" borderId="15" xfId="0" applyFont="1" applyFill="1" applyBorder="1" applyAlignment="1">
      <alignment horizontal="lef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8" fillId="34" borderId="19" xfId="0" applyFont="1" applyFill="1" applyBorder="1" applyAlignment="1">
      <alignment horizontal="lef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0" fontId="8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79" fillId="0" borderId="0" xfId="0" applyFont="1" applyAlignment="1">
      <alignment/>
    </xf>
    <xf numFmtId="0" fontId="81" fillId="0" borderId="0" xfId="0" applyFont="1" applyFill="1" applyBorder="1" applyAlignment="1">
      <alignment horizontal="right" vertical="center"/>
    </xf>
    <xf numFmtId="0" fontId="78" fillId="34" borderId="12" xfId="0" applyFont="1" applyFill="1" applyBorder="1" applyAlignment="1">
      <alignment horizontal="center" vertical="center"/>
    </xf>
    <xf numFmtId="180" fontId="78" fillId="34" borderId="11" xfId="0" applyNumberFormat="1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vertical="center"/>
    </xf>
    <xf numFmtId="178" fontId="2" fillId="0" borderId="0" xfId="0" applyNumberFormat="1" applyFont="1" applyAlignment="1">
      <alignment/>
    </xf>
    <xf numFmtId="0" fontId="79" fillId="34" borderId="15" xfId="0" applyFont="1" applyFill="1" applyBorder="1" applyAlignment="1">
      <alignment vertical="center"/>
    </xf>
    <xf numFmtId="2" fontId="6" fillId="34" borderId="18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79" fillId="0" borderId="15" xfId="0" applyFont="1" applyFill="1" applyBorder="1" applyAlignment="1">
      <alignment vertical="center"/>
    </xf>
    <xf numFmtId="0" fontId="78" fillId="34" borderId="19" xfId="0" applyFont="1" applyFill="1" applyBorder="1" applyAlignment="1">
      <alignment vertical="center"/>
    </xf>
    <xf numFmtId="184" fontId="78" fillId="34" borderId="10" xfId="0" applyNumberFormat="1" applyFont="1" applyFill="1" applyBorder="1" applyAlignment="1">
      <alignment horizontal="center" vertical="center"/>
    </xf>
    <xf numFmtId="184" fontId="78" fillId="34" borderId="12" xfId="0" applyNumberFormat="1" applyFont="1" applyFill="1" applyBorder="1" applyAlignment="1">
      <alignment horizontal="center" vertical="center"/>
    </xf>
    <xf numFmtId="180" fontId="78" fillId="34" borderId="11" xfId="0" applyNumberFormat="1" applyFont="1" applyFill="1" applyBorder="1" applyAlignment="1">
      <alignment horizontal="center" vertical="center"/>
    </xf>
    <xf numFmtId="0" fontId="78" fillId="34" borderId="21" xfId="0" applyFont="1" applyFill="1" applyBorder="1" applyAlignment="1">
      <alignment vertical="center"/>
    </xf>
    <xf numFmtId="2" fontId="7" fillId="34" borderId="18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79" fillId="34" borderId="19" xfId="0" applyFont="1" applyFill="1" applyBorder="1" applyAlignment="1">
      <alignment vertical="center"/>
    </xf>
    <xf numFmtId="180" fontId="79" fillId="0" borderId="0" xfId="0" applyNumberFormat="1" applyFont="1" applyAlignment="1">
      <alignment/>
    </xf>
    <xf numFmtId="0" fontId="23" fillId="0" borderId="0" xfId="0" applyFont="1" applyAlignment="1">
      <alignment/>
    </xf>
    <xf numFmtId="180" fontId="23" fillId="0" borderId="0" xfId="0" applyNumberFormat="1" applyFont="1" applyAlignment="1">
      <alignment horizontal="center"/>
    </xf>
    <xf numFmtId="2" fontId="79" fillId="0" borderId="22" xfId="0" applyNumberFormat="1" applyFont="1" applyBorder="1" applyAlignment="1">
      <alignment/>
    </xf>
    <xf numFmtId="180" fontId="7" fillId="0" borderId="17" xfId="0" applyNumberFormat="1" applyFont="1" applyFill="1" applyBorder="1" applyAlignment="1">
      <alignment horizontal="right" vertical="center"/>
    </xf>
    <xf numFmtId="2" fontId="79" fillId="0" borderId="23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1" fontId="79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2" fontId="79" fillId="0" borderId="24" xfId="0" applyNumberFormat="1" applyFont="1" applyBorder="1" applyAlignment="1">
      <alignment/>
    </xf>
    <xf numFmtId="181" fontId="79" fillId="0" borderId="13" xfId="0" applyNumberFormat="1" applyFont="1" applyBorder="1" applyAlignment="1">
      <alignment/>
    </xf>
    <xf numFmtId="0" fontId="80" fillId="0" borderId="0" xfId="0" applyFont="1" applyAlignment="1">
      <alignment/>
    </xf>
    <xf numFmtId="2" fontId="79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top" wrapText="1"/>
    </xf>
    <xf numFmtId="0" fontId="78" fillId="33" borderId="25" xfId="0" applyFont="1" applyFill="1" applyBorder="1" applyAlignment="1">
      <alignment horizontal="center" vertical="center" wrapText="1"/>
    </xf>
    <xf numFmtId="0" fontId="78" fillId="0" borderId="10" xfId="48" applyFont="1" applyFill="1" applyBorder="1" applyAlignment="1" applyProtection="1">
      <alignment horizontal="center" vertical="center"/>
      <protection locked="0"/>
    </xf>
    <xf numFmtId="0" fontId="78" fillId="0" borderId="11" xfId="48" applyFont="1" applyFill="1" applyBorder="1" applyAlignment="1" applyProtection="1">
      <alignment horizontal="center" vertical="center"/>
      <protection locked="0"/>
    </xf>
    <xf numFmtId="0" fontId="79" fillId="33" borderId="26" xfId="0" applyFont="1" applyFill="1" applyBorder="1" applyAlignment="1">
      <alignment horizontal="left" vertical="center" wrapText="1"/>
    </xf>
    <xf numFmtId="2" fontId="6" fillId="33" borderId="27" xfId="0" applyNumberFormat="1" applyFont="1" applyFill="1" applyBorder="1" applyAlignment="1">
      <alignment horizontal="right" vertical="center" wrapText="1"/>
    </xf>
    <xf numFmtId="181" fontId="6" fillId="33" borderId="17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79" fillId="33" borderId="28" xfId="0" applyFont="1" applyFill="1" applyBorder="1" applyAlignment="1">
      <alignment horizontal="left" vertical="center" wrapText="1"/>
    </xf>
    <xf numFmtId="2" fontId="6" fillId="33" borderId="29" xfId="0" applyNumberFormat="1" applyFont="1" applyFill="1" applyBorder="1" applyAlignment="1">
      <alignment horizontal="right" vertical="center" wrapText="1"/>
    </xf>
    <xf numFmtId="181" fontId="6" fillId="33" borderId="30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1" fillId="0" borderId="0" xfId="48" applyFont="1" applyFill="1" applyBorder="1" applyProtection="1">
      <alignment/>
      <protection locked="0"/>
    </xf>
    <xf numFmtId="0" fontId="78" fillId="0" borderId="12" xfId="48" applyFont="1" applyBorder="1" applyAlignment="1" applyProtection="1">
      <alignment horizontal="center" vertical="center"/>
      <protection locked="0"/>
    </xf>
    <xf numFmtId="182" fontId="78" fillId="0" borderId="17" xfId="48" applyNumberFormat="1" applyFont="1" applyBorder="1" applyAlignment="1" applyProtection="1">
      <alignment horizontal="center" vertical="center" wrapText="1"/>
      <protection locked="0"/>
    </xf>
    <xf numFmtId="179" fontId="7" fillId="0" borderId="16" xfId="48" applyNumberFormat="1" applyFont="1" applyFill="1" applyBorder="1" applyAlignment="1" applyProtection="1">
      <alignment horizontal="right" vertical="center"/>
      <protection/>
    </xf>
    <xf numFmtId="178" fontId="7" fillId="0" borderId="17" xfId="48" applyNumberFormat="1" applyFont="1" applyFill="1" applyBorder="1" applyAlignment="1" applyProtection="1">
      <alignment horizontal="right" vertical="center"/>
      <protection/>
    </xf>
    <xf numFmtId="182" fontId="79" fillId="0" borderId="15" xfId="48" applyNumberFormat="1" applyFont="1" applyBorder="1" applyAlignment="1" applyProtection="1">
      <alignment vertical="center" wrapText="1"/>
      <protection locked="0"/>
    </xf>
    <xf numFmtId="182" fontId="79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8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9" fillId="0" borderId="15" xfId="48" applyNumberFormat="1" applyFont="1" applyBorder="1" applyAlignment="1" applyProtection="1">
      <alignment horizontal="center" vertical="center" wrapText="1"/>
      <protection locked="0"/>
    </xf>
    <xf numFmtId="182" fontId="79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18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9" fillId="34" borderId="0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right" vertical="center"/>
    </xf>
    <xf numFmtId="0" fontId="79" fillId="34" borderId="19" xfId="0" applyFont="1" applyFill="1" applyBorder="1" applyAlignment="1">
      <alignment horizontal="left" vertical="center"/>
    </xf>
    <xf numFmtId="0" fontId="79" fillId="34" borderId="13" xfId="0" applyFont="1" applyFill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/>
    </xf>
    <xf numFmtId="0" fontId="83" fillId="0" borderId="0" xfId="0" applyFont="1" applyAlignment="1">
      <alignment/>
    </xf>
    <xf numFmtId="0" fontId="78" fillId="34" borderId="10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 wrapText="1"/>
    </xf>
    <xf numFmtId="0" fontId="78" fillId="0" borderId="21" xfId="0" applyFont="1" applyBorder="1" applyAlignment="1">
      <alignment vertical="center"/>
    </xf>
    <xf numFmtId="0" fontId="78" fillId="0" borderId="16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79" fillId="0" borderId="15" xfId="0" applyFont="1" applyBorder="1" applyAlignment="1">
      <alignment vertical="center"/>
    </xf>
    <xf numFmtId="0" fontId="79" fillId="0" borderId="18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15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5" fillId="0" borderId="19" xfId="0" applyFont="1" applyBorder="1" applyAlignment="1">
      <alignment vertical="center"/>
    </xf>
    <xf numFmtId="0" fontId="8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1" fillId="33" borderId="0" xfId="0" applyFont="1" applyFill="1" applyBorder="1" applyAlignment="1">
      <alignment horizontal="right" vertical="center"/>
    </xf>
    <xf numFmtId="0" fontId="78" fillId="34" borderId="14" xfId="0" applyFont="1" applyFill="1" applyBorder="1" applyAlignment="1">
      <alignment horizontal="center" vertical="center"/>
    </xf>
    <xf numFmtId="49" fontId="78" fillId="34" borderId="17" xfId="0" applyNumberFormat="1" applyFont="1" applyFill="1" applyBorder="1" applyAlignment="1">
      <alignment horizontal="left" vertical="center"/>
    </xf>
    <xf numFmtId="181" fontId="6" fillId="34" borderId="18" xfId="0" applyNumberFormat="1" applyFont="1" applyFill="1" applyBorder="1" applyAlignment="1">
      <alignment horizontal="right" vertical="center"/>
    </xf>
    <xf numFmtId="49" fontId="79" fillId="34" borderId="0" xfId="0" applyNumberFormat="1" applyFont="1" applyFill="1" applyBorder="1" applyAlignment="1">
      <alignment horizontal="left" vertical="center"/>
    </xf>
    <xf numFmtId="49" fontId="79" fillId="34" borderId="13" xfId="0" applyNumberFormat="1" applyFont="1" applyFill="1" applyBorder="1" applyAlignment="1">
      <alignment horizontal="left" vertical="center"/>
    </xf>
    <xf numFmtId="0" fontId="78" fillId="0" borderId="12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18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79" fillId="0" borderId="15" xfId="0" applyFont="1" applyBorder="1" applyAlignment="1">
      <alignment horizontal="left" vertical="center"/>
    </xf>
    <xf numFmtId="0" fontId="79" fillId="0" borderId="19" xfId="0" applyFont="1" applyBorder="1" applyAlignment="1">
      <alignment vertical="center"/>
    </xf>
    <xf numFmtId="0" fontId="79" fillId="0" borderId="24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7" xfId="0" applyNumberFormat="1" applyFont="1" applyFill="1" applyBorder="1" applyAlignment="1">
      <alignment horizontal="right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right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183" fontId="32" fillId="0" borderId="11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78" fillId="0" borderId="21" xfId="0" applyFont="1" applyBorder="1" applyAlignment="1">
      <alignment horizontal="left" vertical="center"/>
    </xf>
    <xf numFmtId="0" fontId="15" fillId="0" borderId="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left" vertical="center"/>
      <protection/>
    </xf>
    <xf numFmtId="2" fontId="17" fillId="0" borderId="10" xfId="51" applyNumberFormat="1" applyFont="1" applyBorder="1" applyAlignment="1">
      <alignment vertical="center"/>
      <protection/>
    </xf>
    <xf numFmtId="181" fontId="17" fillId="0" borderId="11" xfId="51" applyNumberFormat="1" applyFont="1" applyBorder="1" applyAlignment="1">
      <alignment vertical="center"/>
      <protection/>
    </xf>
    <xf numFmtId="2" fontId="17" fillId="0" borderId="10" xfId="51" applyNumberFormat="1" applyFont="1" applyBorder="1" applyAlignment="1">
      <alignment horizontal="right" vertical="center"/>
      <protection/>
    </xf>
    <xf numFmtId="0" fontId="3" fillId="0" borderId="12" xfId="51" applyFont="1" applyFill="1" applyBorder="1" applyAlignment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17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78" fillId="34" borderId="21" xfId="0" applyFont="1" applyFill="1" applyBorder="1" applyAlignment="1">
      <alignment horizontal="center" vertical="center"/>
    </xf>
    <xf numFmtId="180" fontId="78" fillId="34" borderId="16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2" fontId="6" fillId="34" borderId="18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178" fontId="6" fillId="34" borderId="0" xfId="0" applyNumberFormat="1" applyFont="1" applyFill="1" applyBorder="1" applyAlignment="1">
      <alignment horizontal="center" vertical="center"/>
    </xf>
    <xf numFmtId="0" fontId="79" fillId="34" borderId="15" xfId="0" applyFont="1" applyFill="1" applyBorder="1" applyAlignment="1">
      <alignment vertical="center"/>
    </xf>
    <xf numFmtId="0" fontId="86" fillId="0" borderId="0" xfId="51" applyFont="1">
      <alignment/>
      <protection/>
    </xf>
    <xf numFmtId="0" fontId="86" fillId="0" borderId="0" xfId="51" applyFont="1">
      <alignment/>
      <protection/>
    </xf>
    <xf numFmtId="0" fontId="86" fillId="0" borderId="0" xfId="51" applyFont="1">
      <alignment/>
      <protection/>
    </xf>
    <xf numFmtId="0" fontId="40" fillId="0" borderId="10" xfId="56" applyFont="1" applyFill="1" applyBorder="1" applyAlignment="1">
      <alignment horizontal="center" vertical="center" wrapText="1"/>
      <protection/>
    </xf>
    <xf numFmtId="0" fontId="40" fillId="0" borderId="10" xfId="16" applyFont="1" applyFill="1" applyBorder="1" applyAlignment="1">
      <alignment horizontal="center" vertical="center" wrapText="1"/>
      <protection/>
    </xf>
    <xf numFmtId="0" fontId="40" fillId="0" borderId="11" xfId="1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Border="1" applyAlignment="1">
      <alignment horizontal="center" vertical="center" wrapText="1"/>
    </xf>
    <xf numFmtId="181" fontId="79" fillId="0" borderId="0" xfId="0" applyNumberFormat="1" applyFont="1" applyAlignment="1">
      <alignment horizontal="center" vertical="center"/>
    </xf>
    <xf numFmtId="181" fontId="17" fillId="0" borderId="10" xfId="51" applyNumberFormat="1" applyFont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1" fontId="39" fillId="0" borderId="10" xfId="51" applyNumberFormat="1" applyFont="1" applyBorder="1" applyAlignment="1">
      <alignment vertical="center"/>
      <protection/>
    </xf>
    <xf numFmtId="2" fontId="39" fillId="0" borderId="10" xfId="51" applyNumberFormat="1" applyFont="1" applyBorder="1" applyAlignment="1">
      <alignment vertical="center"/>
      <protection/>
    </xf>
    <xf numFmtId="181" fontId="17" fillId="0" borderId="11" xfId="51" applyNumberFormat="1" applyFont="1" applyBorder="1" applyAlignment="1">
      <alignment horizontal="right" vertical="center"/>
      <protection/>
    </xf>
    <xf numFmtId="181" fontId="17" fillId="0" borderId="11" xfId="51" applyNumberFormat="1" applyFont="1" applyFill="1" applyBorder="1" applyAlignment="1">
      <alignment horizontal="right" vertical="center"/>
      <protection/>
    </xf>
    <xf numFmtId="0" fontId="6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8" fontId="87" fillId="0" borderId="10" xfId="57" applyNumberFormat="1" applyFont="1" applyBorder="1" applyAlignment="1">
      <alignment horizontal="center" vertical="center"/>
      <protection/>
    </xf>
    <xf numFmtId="178" fontId="87" fillId="0" borderId="10" xfId="16" applyNumberFormat="1" applyFont="1" applyBorder="1" applyAlignment="1">
      <alignment horizontal="center" vertical="center"/>
      <protection/>
    </xf>
    <xf numFmtId="2" fontId="87" fillId="0" borderId="12" xfId="16" applyNumberFormat="1" applyFont="1" applyBorder="1" applyAlignment="1">
      <alignment horizontal="center" vertical="center"/>
      <protection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179" fontId="78" fillId="0" borderId="10" xfId="0" applyNumberFormat="1" applyFont="1" applyBorder="1" applyAlignment="1">
      <alignment horizontal="center" vertical="center" wrapText="1"/>
    </xf>
    <xf numFmtId="178" fontId="78" fillId="0" borderId="10" xfId="0" applyNumberFormat="1" applyFont="1" applyFill="1" applyBorder="1" applyAlignment="1">
      <alignment horizontal="center" vertical="center" wrapText="1"/>
    </xf>
    <xf numFmtId="178" fontId="78" fillId="0" borderId="11" xfId="0" applyNumberFormat="1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201" fontId="79" fillId="0" borderId="23" xfId="0" applyNumberFormat="1" applyFont="1" applyBorder="1" applyAlignment="1">
      <alignment/>
    </xf>
    <xf numFmtId="2" fontId="17" fillId="0" borderId="11" xfId="51" applyNumberFormat="1" applyFont="1" applyBorder="1" applyAlignment="1">
      <alignment horizontal="right" vertical="center"/>
      <protection/>
    </xf>
    <xf numFmtId="2" fontId="17" fillId="0" borderId="11" xfId="51" applyNumberFormat="1" applyFont="1" applyFill="1" applyBorder="1" applyAlignment="1">
      <alignment horizontal="right" vertical="center"/>
      <protection/>
    </xf>
    <xf numFmtId="2" fontId="6" fillId="34" borderId="16" xfId="0" applyNumberFormat="1" applyFont="1" applyFill="1" applyBorder="1" applyAlignment="1">
      <alignment horizontal="center" vertical="center"/>
    </xf>
    <xf numFmtId="2" fontId="6" fillId="34" borderId="17" xfId="0" applyNumberFormat="1" applyFont="1" applyFill="1" applyBorder="1" applyAlignment="1">
      <alignment horizontal="center" vertical="center"/>
    </xf>
    <xf numFmtId="178" fontId="6" fillId="34" borderId="17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2" fontId="79" fillId="0" borderId="12" xfId="0" applyNumberFormat="1" applyFont="1" applyBorder="1" applyAlignment="1">
      <alignment horizontal="center" vertical="center" wrapText="1"/>
    </xf>
    <xf numFmtId="178" fontId="79" fillId="0" borderId="12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180" fontId="79" fillId="0" borderId="0" xfId="0" applyNumberFormat="1" applyFont="1" applyAlignment="1">
      <alignment horizontal="center" vertical="center"/>
    </xf>
    <xf numFmtId="180" fontId="78" fillId="0" borderId="10" xfId="0" applyNumberFormat="1" applyFont="1" applyFill="1" applyBorder="1" applyAlignment="1">
      <alignment horizontal="center" vertical="center" wrapText="1"/>
    </xf>
    <xf numFmtId="180" fontId="79" fillId="0" borderId="12" xfId="0" applyNumberFormat="1" applyFont="1" applyBorder="1" applyAlignment="1">
      <alignment horizontal="center" vertical="center" wrapText="1"/>
    </xf>
    <xf numFmtId="180" fontId="79" fillId="0" borderId="12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79" fontId="79" fillId="0" borderId="12" xfId="0" applyNumberFormat="1" applyFont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178" fontId="79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horizontal="center" vertical="center"/>
      <protection/>
    </xf>
    <xf numFmtId="0" fontId="18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left"/>
    </xf>
    <xf numFmtId="0" fontId="23" fillId="0" borderId="0" xfId="48" applyFont="1" applyBorder="1" applyAlignment="1" applyProtection="1">
      <alignment horizontal="center" vertical="center"/>
      <protection locked="0"/>
    </xf>
    <xf numFmtId="0" fontId="25" fillId="0" borderId="0" xfId="48" applyFont="1" applyBorder="1" applyAlignment="1" applyProtection="1">
      <alignment horizontal="center" vertical="center"/>
      <protection locked="0"/>
    </xf>
    <xf numFmtId="0" fontId="79" fillId="0" borderId="0" xfId="48" applyFont="1" applyBorder="1" applyAlignment="1" applyProtection="1">
      <alignment/>
      <protection locked="0"/>
    </xf>
    <xf numFmtId="0" fontId="81" fillId="0" borderId="13" xfId="0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left" vertical="center"/>
    </xf>
    <xf numFmtId="0" fontId="78" fillId="0" borderId="1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179" fontId="40" fillId="0" borderId="10" xfId="56" applyNumberFormat="1" applyFont="1" applyFill="1" applyBorder="1" applyAlignment="1">
      <alignment horizontal="center" vertical="center" wrapText="1"/>
      <protection/>
    </xf>
    <xf numFmtId="179" fontId="40" fillId="0" borderId="11" xfId="56" applyNumberFormat="1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left" vertical="center" wrapText="1"/>
    </xf>
    <xf numFmtId="57" fontId="20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78" fillId="0" borderId="10" xfId="0" applyNumberFormat="1" applyFont="1" applyFill="1" applyBorder="1" applyAlignment="1">
      <alignment horizontal="center" vertical="center" wrapText="1"/>
    </xf>
    <xf numFmtId="0" fontId="14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 wrapText="1"/>
      <protection/>
    </xf>
    <xf numFmtId="0" fontId="23" fillId="34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/>
    </xf>
    <xf numFmtId="182" fontId="78" fillId="0" borderId="21" xfId="48" applyNumberFormat="1" applyFont="1" applyBorder="1" applyAlignment="1" applyProtection="1">
      <alignment horizontal="left" vertical="center" wrapText="1"/>
      <protection locked="0"/>
    </xf>
    <xf numFmtId="182" fontId="79" fillId="0" borderId="15" xfId="48" applyNumberFormat="1" applyFont="1" applyBorder="1" applyAlignment="1" applyProtection="1">
      <alignment horizontal="left" vertical="center" wrapText="1"/>
      <protection locked="0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181" fontId="39" fillId="0" borderId="11" xfId="51" applyNumberFormat="1" applyFont="1" applyBorder="1" applyAlignment="1">
      <alignment vertical="center"/>
      <protection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常规_湖南月报-200811（定） 2 2 2 2 2" xfId="56"/>
    <cellStyle name="常规_市、州，县、市（区）指标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3&#23395;&#24230;&#20998;&#21439;&#24066;&#21306;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28148721.477597</v>
          </cell>
          <cell r="D6">
            <v>27229525.564691</v>
          </cell>
          <cell r="F6">
            <v>3.0655893944418153</v>
          </cell>
        </row>
        <row r="7">
          <cell r="C7">
            <v>16900836.357773</v>
          </cell>
          <cell r="D7">
            <v>15167777.684255</v>
          </cell>
          <cell r="F7">
            <v>9.776261680804737</v>
          </cell>
        </row>
        <row r="8">
          <cell r="C8">
            <v>5776607.02055</v>
          </cell>
          <cell r="D8">
            <v>5655193.907917</v>
          </cell>
          <cell r="F8">
            <v>-5.085953226060639</v>
          </cell>
        </row>
        <row r="9">
          <cell r="C9">
            <v>859474.774083</v>
          </cell>
          <cell r="D9">
            <v>778114.652854</v>
          </cell>
          <cell r="F9">
            <v>-19.612957139193185</v>
          </cell>
        </row>
        <row r="10">
          <cell r="C10">
            <v>4597021.003281</v>
          </cell>
          <cell r="D10">
            <v>5591220.322739</v>
          </cell>
          <cell r="F10">
            <v>-2.8210796796412296</v>
          </cell>
        </row>
        <row r="11">
          <cell r="C11">
            <v>5625.053318</v>
          </cell>
          <cell r="D11">
            <v>30132.665042</v>
          </cell>
          <cell r="F11">
            <v>-75.35013820223534</v>
          </cell>
        </row>
        <row r="12">
          <cell r="C12">
            <v>19411693.067507</v>
          </cell>
          <cell r="D12">
            <v>16532632.516366001</v>
          </cell>
          <cell r="F12">
            <v>20.924076686557115</v>
          </cell>
        </row>
        <row r="13">
          <cell r="C13">
            <v>4506886.317445</v>
          </cell>
          <cell r="D13">
            <v>3862008.059913</v>
          </cell>
          <cell r="F13">
            <v>17.977186611476043</v>
          </cell>
        </row>
        <row r="14">
          <cell r="C14">
            <v>14644385.115605999</v>
          </cell>
          <cell r="D14">
            <v>12528710.777071</v>
          </cell>
          <cell r="F14">
            <v>20.79691838835977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同口径"/>
      <sheetName val="八项"/>
    </sheetNames>
    <sheetDataSet>
      <sheetData sheetId="1">
        <row r="3">
          <cell r="B3">
            <v>2517764</v>
          </cell>
          <cell r="C3">
            <v>0.8132281915903121</v>
          </cell>
          <cell r="D3">
            <v>1072116</v>
          </cell>
          <cell r="E3">
            <v>3.479907573098899</v>
          </cell>
        </row>
        <row r="7">
          <cell r="B7">
            <v>16696</v>
          </cell>
          <cell r="C7">
            <v>10.102875230809815</v>
          </cell>
          <cell r="D7">
            <v>9432</v>
          </cell>
          <cell r="E7">
            <v>21.73464119772845</v>
          </cell>
        </row>
        <row r="8">
          <cell r="B8">
            <v>259630</v>
          </cell>
          <cell r="C8">
            <v>6.618099986037777</v>
          </cell>
          <cell r="D8">
            <v>63191</v>
          </cell>
          <cell r="E8">
            <v>0.16802726480145225</v>
          </cell>
        </row>
        <row r="9">
          <cell r="B9">
            <v>45734</v>
          </cell>
          <cell r="C9">
            <v>-10.829043830915623</v>
          </cell>
          <cell r="D9">
            <v>16582</v>
          </cell>
          <cell r="E9">
            <v>-10.085674004988604</v>
          </cell>
        </row>
        <row r="11">
          <cell r="B11">
            <v>212097</v>
          </cell>
          <cell r="C11">
            <v>-1.3043275942298749</v>
          </cell>
          <cell r="D11">
            <v>75158</v>
          </cell>
          <cell r="E11">
            <v>9.306418068907348</v>
          </cell>
        </row>
        <row r="12">
          <cell r="B12">
            <v>73656</v>
          </cell>
          <cell r="C12">
            <v>12.787688538396765</v>
          </cell>
          <cell r="D12">
            <v>22062</v>
          </cell>
          <cell r="E12">
            <v>9.483400327527164</v>
          </cell>
        </row>
        <row r="13">
          <cell r="B13">
            <v>34882</v>
          </cell>
          <cell r="C13">
            <v>10.041326224802049</v>
          </cell>
          <cell r="D13">
            <v>20055</v>
          </cell>
          <cell r="E13">
            <v>6.6244882768887265</v>
          </cell>
        </row>
        <row r="15">
          <cell r="B15">
            <v>121495</v>
          </cell>
          <cell r="C15">
            <v>-29.034123433137466</v>
          </cell>
          <cell r="D15">
            <v>67394</v>
          </cell>
          <cell r="E15">
            <v>-24.989426351757444</v>
          </cell>
        </row>
        <row r="16">
          <cell r="B16">
            <v>138182</v>
          </cell>
          <cell r="C16">
            <v>10.214076059213895</v>
          </cell>
          <cell r="D16">
            <v>80231</v>
          </cell>
          <cell r="E16">
            <v>11.0755769683377</v>
          </cell>
        </row>
        <row r="17">
          <cell r="B17">
            <v>125311</v>
          </cell>
          <cell r="C17">
            <v>13.402593641686494</v>
          </cell>
          <cell r="D17">
            <v>82171</v>
          </cell>
          <cell r="E17">
            <v>10.286281825868699</v>
          </cell>
        </row>
        <row r="18">
          <cell r="B18">
            <v>88496</v>
          </cell>
          <cell r="C18">
            <v>5.525744675776863</v>
          </cell>
          <cell r="D18">
            <v>47862</v>
          </cell>
          <cell r="E18">
            <v>-3.2524105031230306</v>
          </cell>
        </row>
        <row r="19">
          <cell r="B19">
            <v>82415</v>
          </cell>
          <cell r="C19">
            <v>3.678403844460391</v>
          </cell>
          <cell r="D19">
            <v>48136</v>
          </cell>
          <cell r="E19">
            <v>6.954628271785992</v>
          </cell>
        </row>
        <row r="20">
          <cell r="B20">
            <v>100572</v>
          </cell>
          <cell r="C20">
            <v>1.9648397104446786</v>
          </cell>
          <cell r="D20">
            <v>59712</v>
          </cell>
          <cell r="E20">
            <v>-4.955033824114608</v>
          </cell>
        </row>
      </sheetData>
      <sheetData sheetId="2">
        <row r="6">
          <cell r="B6">
            <v>285979</v>
          </cell>
          <cell r="C6">
            <v>2517764</v>
          </cell>
          <cell r="E6">
            <v>0.8132281915903121</v>
          </cell>
        </row>
        <row r="7">
          <cell r="B7">
            <v>241552</v>
          </cell>
          <cell r="C7">
            <v>2140787</v>
          </cell>
          <cell r="E7">
            <v>-0.39529461685594924</v>
          </cell>
        </row>
        <row r="8">
          <cell r="B8">
            <v>44427</v>
          </cell>
          <cell r="C8">
            <v>376977</v>
          </cell>
          <cell r="E8">
            <v>8.273520769966481</v>
          </cell>
        </row>
        <row r="9">
          <cell r="B9">
            <v>145158</v>
          </cell>
          <cell r="C9">
            <v>1072116</v>
          </cell>
          <cell r="E9">
            <v>3.479907573098899</v>
          </cell>
        </row>
        <row r="10">
          <cell r="B10">
            <v>102187</v>
          </cell>
          <cell r="C10">
            <v>707799</v>
          </cell>
          <cell r="E10">
            <v>1.1072097913285859</v>
          </cell>
        </row>
        <row r="11">
          <cell r="B11">
            <v>125730</v>
          </cell>
          <cell r="C11">
            <v>1306456</v>
          </cell>
          <cell r="E11">
            <v>-0.3514702562193719</v>
          </cell>
        </row>
        <row r="12">
          <cell r="B12">
            <v>845831</v>
          </cell>
          <cell r="C12">
            <v>4428151</v>
          </cell>
          <cell r="E12">
            <v>10.309308911333076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1389052</v>
          </cell>
          <cell r="E6">
            <v>6.4</v>
          </cell>
        </row>
        <row r="7">
          <cell r="C7">
            <v>1085176</v>
          </cell>
          <cell r="E7">
            <v>16.7</v>
          </cell>
        </row>
        <row r="8">
          <cell r="C8">
            <v>102965</v>
          </cell>
          <cell r="E8">
            <v>-49.9</v>
          </cell>
        </row>
        <row r="9">
          <cell r="C9">
            <v>4281188</v>
          </cell>
          <cell r="E9">
            <v>4.3</v>
          </cell>
        </row>
        <row r="10">
          <cell r="C10">
            <v>3572888</v>
          </cell>
          <cell r="E10">
            <v>-2.6</v>
          </cell>
        </row>
        <row r="11">
          <cell r="C11">
            <v>2537298</v>
          </cell>
          <cell r="E11">
            <v>5.4</v>
          </cell>
        </row>
        <row r="12">
          <cell r="C12">
            <v>2123924</v>
          </cell>
          <cell r="E12">
            <v>5.3</v>
          </cell>
        </row>
        <row r="13">
          <cell r="C13">
            <v>23365294</v>
          </cell>
          <cell r="E13">
            <v>17</v>
          </cell>
        </row>
        <row r="14">
          <cell r="C14">
            <v>18189852</v>
          </cell>
          <cell r="E14">
            <v>15.5</v>
          </cell>
        </row>
        <row r="15">
          <cell r="C15">
            <v>4559098</v>
          </cell>
          <cell r="E15">
            <v>-24.5</v>
          </cell>
        </row>
        <row r="16">
          <cell r="C16">
            <v>3590176</v>
          </cell>
          <cell r="E16">
            <v>-29</v>
          </cell>
        </row>
        <row r="17">
          <cell r="C17">
            <v>1801734</v>
          </cell>
          <cell r="E17">
            <v>101.9</v>
          </cell>
        </row>
        <row r="18">
          <cell r="C18">
            <v>1447528</v>
          </cell>
          <cell r="E18">
            <v>95.4</v>
          </cell>
        </row>
        <row r="19">
          <cell r="C19">
            <v>1067100</v>
          </cell>
          <cell r="E19">
            <v>-8.1</v>
          </cell>
        </row>
        <row r="20">
          <cell r="C20">
            <v>575639</v>
          </cell>
          <cell r="E20">
            <v>-4.7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7">
          <cell r="B7">
            <v>25103497.880229734</v>
          </cell>
          <cell r="C7">
            <v>8.1</v>
          </cell>
          <cell r="D7">
            <v>2182129</v>
          </cell>
          <cell r="E7">
            <v>3</v>
          </cell>
          <cell r="F7">
            <v>11640081</v>
          </cell>
          <cell r="G7">
            <v>8.5</v>
          </cell>
          <cell r="H7">
            <v>11281287.880229734</v>
          </cell>
          <cell r="I7">
            <v>8.6</v>
          </cell>
        </row>
        <row r="8">
          <cell r="B8">
            <v>4181086.971232848</v>
          </cell>
          <cell r="C8">
            <v>8.6</v>
          </cell>
          <cell r="D8">
            <v>34283</v>
          </cell>
          <cell r="E8">
            <v>3.2</v>
          </cell>
          <cell r="F8">
            <v>610588</v>
          </cell>
          <cell r="G8">
            <v>7.7</v>
          </cell>
          <cell r="H8">
            <v>3536215.971232848</v>
          </cell>
          <cell r="I8">
            <v>8.9</v>
          </cell>
        </row>
        <row r="9">
          <cell r="B9">
            <v>2382402.2183945333</v>
          </cell>
          <cell r="C9">
            <v>5.1</v>
          </cell>
          <cell r="D9">
            <v>58198</v>
          </cell>
          <cell r="E9">
            <v>3.3</v>
          </cell>
          <cell r="F9">
            <v>1849360</v>
          </cell>
          <cell r="G9">
            <v>5</v>
          </cell>
          <cell r="H9">
            <v>474844.2183945334</v>
          </cell>
          <cell r="I9">
            <v>5.9</v>
          </cell>
        </row>
        <row r="10">
          <cell r="B10">
            <v>1103059.7454483928</v>
          </cell>
          <cell r="C10">
            <v>9.2</v>
          </cell>
          <cell r="D10">
            <v>173595</v>
          </cell>
          <cell r="E10">
            <v>3.2</v>
          </cell>
          <cell r="F10">
            <v>433896</v>
          </cell>
          <cell r="G10">
            <v>8.1</v>
          </cell>
          <cell r="H10">
            <v>495568.74544839276</v>
          </cell>
          <cell r="I10">
            <v>12.7</v>
          </cell>
        </row>
        <row r="11">
          <cell r="B11">
            <v>2488256.003342531</v>
          </cell>
          <cell r="C11">
            <v>7.9</v>
          </cell>
          <cell r="D11">
            <v>320032</v>
          </cell>
          <cell r="E11">
            <v>2.7</v>
          </cell>
          <cell r="F11">
            <v>1208295</v>
          </cell>
          <cell r="G11">
            <v>8.9</v>
          </cell>
          <cell r="H11">
            <v>959929.003342531</v>
          </cell>
          <cell r="I11">
            <v>8.2</v>
          </cell>
        </row>
        <row r="12">
          <cell r="B12">
            <v>2496953.7694560904</v>
          </cell>
          <cell r="C12">
            <v>7.8</v>
          </cell>
          <cell r="D12">
            <v>423968</v>
          </cell>
          <cell r="E12">
            <v>2.9</v>
          </cell>
          <cell r="F12">
            <v>1183838</v>
          </cell>
          <cell r="G12">
            <v>8.5</v>
          </cell>
          <cell r="H12">
            <v>889147.7694560902</v>
          </cell>
          <cell r="I12">
            <v>7.6</v>
          </cell>
        </row>
        <row r="13">
          <cell r="B13">
            <v>2435161.6561275017</v>
          </cell>
          <cell r="C13">
            <v>7.8</v>
          </cell>
          <cell r="D13">
            <v>335497</v>
          </cell>
          <cell r="E13">
            <v>2.9</v>
          </cell>
          <cell r="F13">
            <v>1059328</v>
          </cell>
          <cell r="G13">
            <v>9.5</v>
          </cell>
          <cell r="H13">
            <v>1040336.6561275019</v>
          </cell>
          <cell r="I13">
            <v>7.6</v>
          </cell>
        </row>
        <row r="14">
          <cell r="B14">
            <v>2141798.009232825</v>
          </cell>
          <cell r="C14">
            <v>8.2</v>
          </cell>
          <cell r="D14">
            <v>287219</v>
          </cell>
          <cell r="E14">
            <v>3.1</v>
          </cell>
          <cell r="F14">
            <v>947622</v>
          </cell>
          <cell r="G14">
            <v>9.6</v>
          </cell>
          <cell r="H14">
            <v>906957.0092328251</v>
          </cell>
          <cell r="I14">
            <v>8.4</v>
          </cell>
        </row>
        <row r="15">
          <cell r="B15">
            <v>2661947.5713996748</v>
          </cell>
          <cell r="C15">
            <v>6.9</v>
          </cell>
          <cell r="D15">
            <v>254940</v>
          </cell>
          <cell r="E15">
            <v>3.3</v>
          </cell>
          <cell r="F15">
            <v>1429920</v>
          </cell>
          <cell r="G15">
            <v>6.9</v>
          </cell>
          <cell r="H15">
            <v>977087.5713996745</v>
          </cell>
          <cell r="I15">
            <v>7.8</v>
          </cell>
        </row>
        <row r="16">
          <cell r="B16">
            <v>1856159.2530216775</v>
          </cell>
          <cell r="C16">
            <v>7.7</v>
          </cell>
          <cell r="D16">
            <v>191197</v>
          </cell>
          <cell r="E16">
            <v>3.1</v>
          </cell>
          <cell r="F16">
            <v>987298</v>
          </cell>
          <cell r="G16">
            <v>8.7</v>
          </cell>
          <cell r="H16">
            <v>677664.2530216774</v>
          </cell>
          <cell r="I16">
            <v>7.6</v>
          </cell>
        </row>
        <row r="17">
          <cell r="B17">
            <v>1752267.5620995322</v>
          </cell>
          <cell r="C17">
            <v>8.6</v>
          </cell>
          <cell r="D17">
            <v>32687</v>
          </cell>
          <cell r="E17">
            <v>3</v>
          </cell>
          <cell r="F17">
            <v>1200335</v>
          </cell>
          <cell r="G17">
            <v>8.6</v>
          </cell>
          <cell r="H17">
            <v>519245.5620995321</v>
          </cell>
          <cell r="I17">
            <v>9.2</v>
          </cell>
        </row>
        <row r="18">
          <cell r="B18">
            <v>647553.3101541225</v>
          </cell>
          <cell r="C18">
            <v>9</v>
          </cell>
          <cell r="D18">
            <v>3729</v>
          </cell>
          <cell r="E18">
            <v>2.9</v>
          </cell>
          <cell r="F18">
            <v>50341</v>
          </cell>
          <cell r="G18">
            <v>6.5</v>
          </cell>
          <cell r="H18">
            <v>593483.3101541225</v>
          </cell>
          <cell r="I18">
            <v>9.2</v>
          </cell>
        </row>
        <row r="19">
          <cell r="B19">
            <v>571273.0308882729</v>
          </cell>
          <cell r="C19">
            <v>8.4</v>
          </cell>
          <cell r="D19">
            <v>66783</v>
          </cell>
          <cell r="E19">
            <v>2.9</v>
          </cell>
          <cell r="F19">
            <v>358929</v>
          </cell>
          <cell r="G19">
            <v>8.7</v>
          </cell>
          <cell r="H19">
            <v>145561.03088827297</v>
          </cell>
          <cell r="I19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8.1</v>
          </cell>
        </row>
        <row r="6">
          <cell r="G6">
            <v>0.1</v>
          </cell>
        </row>
        <row r="7">
          <cell r="G7">
            <v>4.7</v>
          </cell>
        </row>
        <row r="9">
          <cell r="G9">
            <v>8.4</v>
          </cell>
        </row>
        <row r="10">
          <cell r="G10">
            <v>8.9</v>
          </cell>
        </row>
        <row r="11">
          <cell r="G11">
            <v>8.7</v>
          </cell>
        </row>
        <row r="12">
          <cell r="G12">
            <v>8.8</v>
          </cell>
        </row>
        <row r="13">
          <cell r="G13">
            <v>9</v>
          </cell>
        </row>
        <row r="14">
          <cell r="G14">
            <v>6.6</v>
          </cell>
        </row>
        <row r="15">
          <cell r="G15">
            <v>8.7</v>
          </cell>
        </row>
        <row r="16">
          <cell r="G16">
            <v>8.7</v>
          </cell>
        </row>
        <row r="17">
          <cell r="G17">
            <v>-7.1</v>
          </cell>
        </row>
        <row r="18">
          <cell r="G18">
            <v>8.5</v>
          </cell>
        </row>
        <row r="22">
          <cell r="G22">
            <v>8.1</v>
          </cell>
        </row>
        <row r="23">
          <cell r="G23">
            <v>5.5</v>
          </cell>
        </row>
        <row r="24">
          <cell r="G24">
            <v>8.5</v>
          </cell>
        </row>
        <row r="25">
          <cell r="G25">
            <v>5.2</v>
          </cell>
        </row>
        <row r="26">
          <cell r="G26">
            <v>-3.1</v>
          </cell>
        </row>
        <row r="27">
          <cell r="G27">
            <v>5.773471174772141</v>
          </cell>
        </row>
        <row r="28">
          <cell r="G28">
            <v>10.4</v>
          </cell>
        </row>
        <row r="29">
          <cell r="G29">
            <v>-2.483594745029947</v>
          </cell>
        </row>
        <row r="30">
          <cell r="G30">
            <v>9.7</v>
          </cell>
        </row>
        <row r="31">
          <cell r="G31">
            <v>-1.840057902425869</v>
          </cell>
        </row>
        <row r="32">
          <cell r="G32">
            <v>9</v>
          </cell>
        </row>
        <row r="33">
          <cell r="G33">
            <v>12.6</v>
          </cell>
        </row>
        <row r="34">
          <cell r="G34">
            <v>11.7</v>
          </cell>
        </row>
        <row r="38">
          <cell r="G38">
            <v>7.9</v>
          </cell>
        </row>
        <row r="39">
          <cell r="G39">
            <v>3.3</v>
          </cell>
        </row>
        <row r="40">
          <cell r="G40">
            <v>-19</v>
          </cell>
        </row>
        <row r="41">
          <cell r="G41">
            <v>2.2831652759594476</v>
          </cell>
        </row>
        <row r="42">
          <cell r="G42">
            <v>10.4</v>
          </cell>
        </row>
        <row r="43">
          <cell r="G43">
            <v>11.3</v>
          </cell>
        </row>
        <row r="44">
          <cell r="G44">
            <v>10.5</v>
          </cell>
        </row>
        <row r="45">
          <cell r="G45">
            <v>9.3</v>
          </cell>
        </row>
        <row r="46">
          <cell r="G46">
            <v>4.5</v>
          </cell>
        </row>
        <row r="47">
          <cell r="G47">
            <v>10.3</v>
          </cell>
        </row>
        <row r="48">
          <cell r="G48">
            <v>6.8</v>
          </cell>
        </row>
        <row r="52">
          <cell r="G52">
            <v>8.3</v>
          </cell>
        </row>
        <row r="53">
          <cell r="G53">
            <v>8.7</v>
          </cell>
        </row>
        <row r="54">
          <cell r="G54">
            <v>4.3</v>
          </cell>
        </row>
        <row r="55">
          <cell r="G55">
            <v>9</v>
          </cell>
        </row>
        <row r="56">
          <cell r="G56">
            <v>9.1</v>
          </cell>
        </row>
        <row r="57">
          <cell r="G57">
            <v>10.1</v>
          </cell>
        </row>
        <row r="58">
          <cell r="G58">
            <v>9.8</v>
          </cell>
        </row>
        <row r="59">
          <cell r="G59">
            <v>10.2</v>
          </cell>
        </row>
        <row r="60">
          <cell r="G60">
            <v>7.5</v>
          </cell>
        </row>
        <row r="61">
          <cell r="G61">
            <v>9.4</v>
          </cell>
        </row>
        <row r="62">
          <cell r="G62">
            <v>4.4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7">
          <cell r="B7">
            <v>1165230.3783999998</v>
          </cell>
          <cell r="D7">
            <v>3.7401666612447886</v>
          </cell>
          <cell r="E7">
            <v>594512.7253</v>
          </cell>
          <cell r="G7">
            <v>-4.462275921032444</v>
          </cell>
        </row>
        <row r="8">
          <cell r="B8">
            <v>46891.9281</v>
          </cell>
          <cell r="D8">
            <v>-23.279740903056233</v>
          </cell>
          <cell r="E8">
            <v>46891.9281</v>
          </cell>
          <cell r="G8">
            <v>-23.279740903056233</v>
          </cell>
        </row>
        <row r="9">
          <cell r="B9">
            <v>534952.262</v>
          </cell>
          <cell r="D9">
            <v>3.1874906006373114</v>
          </cell>
          <cell r="E9">
            <v>330771.1585</v>
          </cell>
          <cell r="G9">
            <v>-1.5059600209217388</v>
          </cell>
        </row>
        <row r="10">
          <cell r="B10">
            <v>32251.588</v>
          </cell>
          <cell r="D10">
            <v>23.210698180972436</v>
          </cell>
          <cell r="E10">
            <v>16190.6119</v>
          </cell>
          <cell r="G10">
            <v>13.43512860398561</v>
          </cell>
        </row>
        <row r="11">
          <cell r="B11">
            <v>25925.22</v>
          </cell>
          <cell r="D11">
            <v>15.910938751753475</v>
          </cell>
          <cell r="E11">
            <v>6043.0078</v>
          </cell>
          <cell r="G11">
            <v>18.622026446729976</v>
          </cell>
        </row>
        <row r="12">
          <cell r="B12">
            <v>62059.637</v>
          </cell>
          <cell r="D12">
            <v>9.58637206560289</v>
          </cell>
          <cell r="E12">
            <v>15769.0479</v>
          </cell>
          <cell r="G12">
            <v>-3.676709722213862</v>
          </cell>
        </row>
        <row r="13">
          <cell r="B13">
            <v>81062.938</v>
          </cell>
          <cell r="D13">
            <v>-1.292503827029541</v>
          </cell>
          <cell r="E13">
            <v>37240.7903</v>
          </cell>
          <cell r="G13">
            <v>-16.184128596547627</v>
          </cell>
        </row>
        <row r="14">
          <cell r="B14">
            <v>79738.494</v>
          </cell>
          <cell r="D14">
            <v>5.683546894825151</v>
          </cell>
          <cell r="E14">
            <v>18135.0964</v>
          </cell>
          <cell r="G14">
            <v>-16.856445615576693</v>
          </cell>
        </row>
        <row r="15">
          <cell r="B15">
            <v>122059.5428</v>
          </cell>
          <cell r="D15">
            <v>13.104812225811994</v>
          </cell>
          <cell r="E15">
            <v>47109.0105</v>
          </cell>
          <cell r="G15">
            <v>10.560627236778704</v>
          </cell>
        </row>
        <row r="16">
          <cell r="B16">
            <v>86153.682</v>
          </cell>
          <cell r="D16">
            <v>6.723956131949024</v>
          </cell>
          <cell r="E16">
            <v>28123.106</v>
          </cell>
          <cell r="G16">
            <v>-3.0066831947511634</v>
          </cell>
        </row>
        <row r="17">
          <cell r="B17">
            <v>81309.296</v>
          </cell>
          <cell r="D17">
            <v>1.4078913321038324</v>
          </cell>
          <cell r="E17">
            <v>44577.0803</v>
          </cell>
          <cell r="G17">
            <v>-6.841814314768813</v>
          </cell>
        </row>
        <row r="18">
          <cell r="B18">
            <v>12825.7905</v>
          </cell>
          <cell r="D18">
            <v>5.99199667193246</v>
          </cell>
          <cell r="E18">
            <v>3661.8876</v>
          </cell>
          <cell r="G18">
            <v>-5.973205906255333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085622_1"/>
    </sheetNames>
    <sheetDataSet>
      <sheetData sheetId="0">
        <row r="7">
          <cell r="E7" t="str">
            <v>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10177965.350341277</v>
          </cell>
          <cell r="D21">
            <v>10.158086190682695</v>
          </cell>
        </row>
        <row r="23">
          <cell r="B23">
            <v>8759237.64536325</v>
          </cell>
          <cell r="D23">
            <v>9.981245</v>
          </cell>
        </row>
        <row r="24">
          <cell r="B24">
            <v>1418727.7049780264</v>
          </cell>
          <cell r="D24">
            <v>11.262625976887236</v>
          </cell>
        </row>
        <row r="26">
          <cell r="B26">
            <v>8678029.638390623</v>
          </cell>
          <cell r="D26">
            <v>9.851469999999992</v>
          </cell>
        </row>
        <row r="27">
          <cell r="B27">
            <v>1499935.7119506542</v>
          </cell>
          <cell r="D27">
            <v>11.966195220392478</v>
          </cell>
        </row>
        <row r="31">
          <cell r="B31">
            <v>2530873.2</v>
          </cell>
          <cell r="C31">
            <v>12.6</v>
          </cell>
        </row>
        <row r="33">
          <cell r="B33">
            <v>291901</v>
          </cell>
          <cell r="C33">
            <v>11.7</v>
          </cell>
        </row>
        <row r="34">
          <cell r="B34">
            <v>23480.6</v>
          </cell>
          <cell r="C34">
            <v>17.3</v>
          </cell>
        </row>
        <row r="35">
          <cell r="B35">
            <v>27823.3</v>
          </cell>
          <cell r="C35">
            <v>-28.2</v>
          </cell>
        </row>
        <row r="36">
          <cell r="B36">
            <v>258605.5</v>
          </cell>
          <cell r="C36">
            <v>19.8</v>
          </cell>
        </row>
        <row r="37">
          <cell r="B37">
            <v>10053.6</v>
          </cell>
          <cell r="C37">
            <v>20.3</v>
          </cell>
        </row>
        <row r="38">
          <cell r="B38">
            <v>52293.3</v>
          </cell>
          <cell r="C38">
            <v>20.7</v>
          </cell>
        </row>
        <row r="39">
          <cell r="B39">
            <v>100675.1</v>
          </cell>
          <cell r="C39">
            <v>14.7</v>
          </cell>
        </row>
        <row r="40">
          <cell r="B40">
            <v>35169.9</v>
          </cell>
          <cell r="C40">
            <v>21.4</v>
          </cell>
        </row>
        <row r="41">
          <cell r="B41">
            <v>11765.6</v>
          </cell>
          <cell r="C41">
            <v>46.5</v>
          </cell>
        </row>
        <row r="42">
          <cell r="B42">
            <v>3342.9</v>
          </cell>
          <cell r="C42">
            <v>24.9</v>
          </cell>
        </row>
        <row r="43">
          <cell r="B43">
            <v>1144.5</v>
          </cell>
          <cell r="C43">
            <v>51.7</v>
          </cell>
        </row>
        <row r="44">
          <cell r="B44">
            <v>134200.7</v>
          </cell>
          <cell r="C44">
            <v>13.8</v>
          </cell>
        </row>
        <row r="45">
          <cell r="B45">
            <v>109759.8</v>
          </cell>
          <cell r="C45">
            <v>27.4</v>
          </cell>
        </row>
        <row r="46">
          <cell r="B46">
            <v>36120.2</v>
          </cell>
          <cell r="C46">
            <v>22.3</v>
          </cell>
        </row>
        <row r="47">
          <cell r="B47">
            <v>1751.7</v>
          </cell>
          <cell r="C47">
            <v>0.5</v>
          </cell>
        </row>
        <row r="48">
          <cell r="B48">
            <v>49469.5</v>
          </cell>
          <cell r="C48">
            <v>19.3</v>
          </cell>
        </row>
        <row r="49">
          <cell r="B49">
            <v>19345.7</v>
          </cell>
          <cell r="C49">
            <v>23</v>
          </cell>
        </row>
        <row r="50">
          <cell r="B50">
            <v>542302.8</v>
          </cell>
          <cell r="C50">
            <v>11.4</v>
          </cell>
        </row>
        <row r="51">
          <cell r="B51">
            <v>67047</v>
          </cell>
          <cell r="C51">
            <v>20.1</v>
          </cell>
        </row>
        <row r="52">
          <cell r="B52">
            <v>45757.1</v>
          </cell>
          <cell r="C52">
            <v>5.2</v>
          </cell>
        </row>
        <row r="53">
          <cell r="B53">
            <v>638125.1</v>
          </cell>
          <cell r="C53">
            <v>8.5</v>
          </cell>
        </row>
        <row r="54">
          <cell r="B54">
            <v>23876.8</v>
          </cell>
          <cell r="C54">
            <v>2.2</v>
          </cell>
        </row>
        <row r="55">
          <cell r="B55">
            <v>46861.5</v>
          </cell>
          <cell r="C55">
            <v>12.4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4275.794424965986</v>
          </cell>
          <cell r="C13">
            <v>15.836528404300454</v>
          </cell>
          <cell r="D13">
            <v>421.6316959088996</v>
          </cell>
          <cell r="E13">
            <v>31.67084756406753</v>
          </cell>
        </row>
      </sheetData>
      <sheetData sheetId="2">
        <row r="25">
          <cell r="B25">
            <v>293270</v>
          </cell>
          <cell r="C25">
            <v>17.39487220543201</v>
          </cell>
          <cell r="F25">
            <v>11916.697344000002</v>
          </cell>
          <cell r="G25">
            <v>28.397160110231965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101.12558426</v>
          </cell>
          <cell r="D11">
            <v>102.76126918</v>
          </cell>
          <cell r="E11">
            <v>102.04529286</v>
          </cell>
        </row>
        <row r="12">
          <cell r="C12">
            <v>103.24796464</v>
          </cell>
          <cell r="D12">
            <v>109.40280722</v>
          </cell>
          <cell r="E12">
            <v>103.79956892</v>
          </cell>
        </row>
        <row r="19">
          <cell r="C19">
            <v>100</v>
          </cell>
          <cell r="D19">
            <v>100.10826079</v>
          </cell>
          <cell r="E19">
            <v>100.50146529</v>
          </cell>
        </row>
        <row r="20">
          <cell r="C20">
            <v>99.89093133</v>
          </cell>
          <cell r="D20">
            <v>100.05762359</v>
          </cell>
          <cell r="E20">
            <v>103.63489303</v>
          </cell>
        </row>
        <row r="21">
          <cell r="C21">
            <v>100.07533392</v>
          </cell>
          <cell r="D21">
            <v>99.26731632</v>
          </cell>
          <cell r="E21">
            <v>99.67642416</v>
          </cell>
        </row>
        <row r="22">
          <cell r="C22">
            <v>99.81329095</v>
          </cell>
          <cell r="D22">
            <v>97.42439594</v>
          </cell>
          <cell r="E22">
            <v>99.21781175</v>
          </cell>
        </row>
        <row r="23">
          <cell r="C23">
            <v>101.10492648</v>
          </cell>
          <cell r="D23">
            <v>101.16862403</v>
          </cell>
          <cell r="E23">
            <v>101.08849373</v>
          </cell>
        </row>
        <row r="24">
          <cell r="C24">
            <v>100</v>
          </cell>
          <cell r="D24">
            <v>100.6614847</v>
          </cell>
          <cell r="E24">
            <v>101.13810173</v>
          </cell>
        </row>
        <row r="25">
          <cell r="C25">
            <v>100.95893233</v>
          </cell>
          <cell r="D25">
            <v>104.52581045</v>
          </cell>
          <cell r="E25">
            <v>101.06472434</v>
          </cell>
        </row>
        <row r="26">
          <cell r="C26">
            <v>100.97210694</v>
          </cell>
          <cell r="D26">
            <v>101.75780037</v>
          </cell>
          <cell r="E26">
            <v>101.08850695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3">
        <row r="4">
          <cell r="E4">
            <v>5866.172200000001</v>
          </cell>
          <cell r="M4">
            <v>-9.908206129379423</v>
          </cell>
        </row>
        <row r="5">
          <cell r="E5">
            <v>5859.852200000001</v>
          </cell>
          <cell r="M5">
            <v>-9.929214258595735</v>
          </cell>
        </row>
        <row r="6">
          <cell r="E6">
            <v>6.32</v>
          </cell>
          <cell r="M6">
            <v>14.950891233175696</v>
          </cell>
        </row>
        <row r="7">
          <cell r="E7">
            <v>307760.744</v>
          </cell>
          <cell r="M7">
            <v>-10.105218642910458</v>
          </cell>
        </row>
        <row r="8">
          <cell r="E8">
            <v>307671.764</v>
          </cell>
          <cell r="M8">
            <v>-10.106679593170412</v>
          </cell>
        </row>
        <row r="9">
          <cell r="E9">
            <v>88.98</v>
          </cell>
          <cell r="M9">
            <v>-4.752729608220946</v>
          </cell>
        </row>
        <row r="10">
          <cell r="E10">
            <v>27322.152499999997</v>
          </cell>
          <cell r="M10">
            <v>11.796749047082457</v>
          </cell>
        </row>
        <row r="11">
          <cell r="E11">
            <v>20765.468999999997</v>
          </cell>
          <cell r="M11">
            <v>15.142642792505029</v>
          </cell>
        </row>
        <row r="12">
          <cell r="E12">
            <v>6556.683500000001</v>
          </cell>
          <cell r="M12">
            <v>2.375082279142049</v>
          </cell>
        </row>
        <row r="13">
          <cell r="E13">
            <v>3560572.5691</v>
          </cell>
          <cell r="M13">
            <v>10.057999524572978</v>
          </cell>
        </row>
        <row r="14">
          <cell r="E14">
            <v>3030331.7982</v>
          </cell>
          <cell r="M14">
            <v>10.4349727543932</v>
          </cell>
        </row>
        <row r="15">
          <cell r="E15">
            <v>530240.7709</v>
          </cell>
          <cell r="M15">
            <v>7.952031529967215</v>
          </cell>
        </row>
        <row r="16">
          <cell r="E16">
            <v>7524.301299999999</v>
          </cell>
          <cell r="M16">
            <v>-2.356738063907173</v>
          </cell>
        </row>
        <row r="17">
          <cell r="E17">
            <v>384992</v>
          </cell>
          <cell r="M17">
            <v>7.690069930069939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12.1</v>
          </cell>
        </row>
        <row r="8">
          <cell r="E8">
            <v>8.6</v>
          </cell>
        </row>
        <row r="9">
          <cell r="E9">
            <v>14.5</v>
          </cell>
        </row>
        <row r="10">
          <cell r="E10">
            <v>11.3</v>
          </cell>
        </row>
        <row r="11">
          <cell r="E11" t="str">
            <v>  </v>
          </cell>
        </row>
        <row r="12">
          <cell r="E12">
            <v>-39.2</v>
          </cell>
        </row>
        <row r="13">
          <cell r="E13">
            <v>12.8</v>
          </cell>
        </row>
        <row r="14">
          <cell r="E14" t="str">
            <v>  </v>
          </cell>
        </row>
        <row r="15">
          <cell r="E15">
            <v>5.6</v>
          </cell>
        </row>
        <row r="16">
          <cell r="E16">
            <v>16.3</v>
          </cell>
        </row>
        <row r="17">
          <cell r="E17">
            <v>9.6</v>
          </cell>
        </row>
        <row r="18">
          <cell r="E18" t="str">
            <v>  </v>
          </cell>
        </row>
        <row r="19">
          <cell r="E19">
            <v>-3.1</v>
          </cell>
        </row>
        <row r="20">
          <cell r="E20">
            <v>23.5</v>
          </cell>
        </row>
        <row r="21">
          <cell r="E21">
            <v>18.1</v>
          </cell>
        </row>
        <row r="22">
          <cell r="E22">
            <v>30.7</v>
          </cell>
        </row>
        <row r="23">
          <cell r="E23">
            <v>53.1</v>
          </cell>
        </row>
        <row r="24">
          <cell r="E24">
            <v>29</v>
          </cell>
        </row>
        <row r="25">
          <cell r="E25">
            <v>33.7</v>
          </cell>
        </row>
        <row r="26">
          <cell r="E26">
            <v>0.1</v>
          </cell>
        </row>
        <row r="27">
          <cell r="E27">
            <v>6.4</v>
          </cell>
        </row>
        <row r="28">
          <cell r="E28" t="str">
            <v>  </v>
          </cell>
        </row>
        <row r="29">
          <cell r="E29">
            <v>11.6</v>
          </cell>
        </row>
        <row r="30">
          <cell r="E30">
            <v>36.5</v>
          </cell>
        </row>
        <row r="31">
          <cell r="E31">
            <v>9.9</v>
          </cell>
        </row>
        <row r="32">
          <cell r="E32">
            <v>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13" sqref="H13"/>
    </sheetView>
  </sheetViews>
  <sheetFormatPr defaultColWidth="8.00390625" defaultRowHeight="14.25"/>
  <cols>
    <col min="1" max="1" width="20.875" style="228" bestFit="1" customWidth="1"/>
    <col min="2" max="2" width="8.00390625" style="228" customWidth="1"/>
    <col min="3" max="3" width="15.375" style="228" customWidth="1"/>
    <col min="4" max="4" width="17.625" style="228" customWidth="1"/>
    <col min="5" max="5" width="13.125" style="228" customWidth="1"/>
    <col min="6" max="7" width="8.00390625" style="67" customWidth="1"/>
    <col min="8" max="11" width="7.375" style="67" customWidth="1"/>
    <col min="12" max="16384" width="8.00390625" style="67" customWidth="1"/>
  </cols>
  <sheetData>
    <row r="1" spans="1:5" ht="35.25" customHeight="1">
      <c r="A1" s="307" t="s">
        <v>0</v>
      </c>
      <c r="B1" s="307"/>
      <c r="C1" s="307"/>
      <c r="D1" s="307"/>
      <c r="E1" s="307"/>
    </row>
    <row r="2" spans="1:5" ht="35.25" customHeight="1">
      <c r="A2" s="229"/>
      <c r="B2" s="229"/>
      <c r="C2" s="229"/>
      <c r="D2" s="229"/>
      <c r="E2" s="229"/>
    </row>
    <row r="3" spans="1:5" ht="35.25" customHeight="1">
      <c r="A3" s="230" t="s">
        <v>1</v>
      </c>
      <c r="B3" s="231" t="s">
        <v>2</v>
      </c>
      <c r="C3" s="231" t="s">
        <v>3</v>
      </c>
      <c r="D3" s="231" t="s">
        <v>4</v>
      </c>
      <c r="E3" s="232" t="s">
        <v>5</v>
      </c>
    </row>
    <row r="4" spans="1:5" ht="35.25" customHeight="1">
      <c r="A4" s="230" t="s">
        <v>6</v>
      </c>
      <c r="B4" s="231" t="s">
        <v>7</v>
      </c>
      <c r="C4" s="233" t="s">
        <v>8</v>
      </c>
      <c r="D4" s="234" t="s">
        <v>9</v>
      </c>
      <c r="E4" s="235">
        <v>0.08</v>
      </c>
    </row>
    <row r="5" spans="1:5" ht="35.25" customHeight="1">
      <c r="A5" s="230" t="s">
        <v>10</v>
      </c>
      <c r="B5" s="231" t="s">
        <v>7</v>
      </c>
      <c r="C5" s="236" t="s">
        <v>11</v>
      </c>
      <c r="D5" s="237">
        <v>0.07</v>
      </c>
      <c r="E5" s="238">
        <v>0.075</v>
      </c>
    </row>
    <row r="6" spans="1:5" ht="35.25" customHeight="1">
      <c r="A6" s="230" t="s">
        <v>12</v>
      </c>
      <c r="B6" s="231" t="s">
        <v>7</v>
      </c>
      <c r="C6" s="236" t="s">
        <v>11</v>
      </c>
      <c r="D6" s="239" t="s">
        <v>11</v>
      </c>
      <c r="E6" s="238">
        <v>0.11</v>
      </c>
    </row>
    <row r="7" spans="1:5" ht="35.25" customHeight="1">
      <c r="A7" s="230" t="s">
        <v>13</v>
      </c>
      <c r="B7" s="231" t="s">
        <v>7</v>
      </c>
      <c r="C7" s="236" t="s">
        <v>11</v>
      </c>
      <c r="D7" s="239" t="s">
        <v>11</v>
      </c>
      <c r="E7" s="238">
        <v>0.1</v>
      </c>
    </row>
    <row r="8" spans="1:5" ht="35.25" customHeight="1">
      <c r="A8" s="230" t="s">
        <v>14</v>
      </c>
      <c r="B8" s="231" t="s">
        <v>7</v>
      </c>
      <c r="C8" s="240" t="s">
        <v>15</v>
      </c>
      <c r="D8" s="239" t="s">
        <v>11</v>
      </c>
      <c r="E8" s="239" t="s">
        <v>11</v>
      </c>
    </row>
    <row r="9" spans="1:5" ht="35.25" customHeight="1">
      <c r="A9" s="230" t="s">
        <v>16</v>
      </c>
      <c r="B9" s="231" t="s">
        <v>7</v>
      </c>
      <c r="C9" s="241" t="s">
        <v>17</v>
      </c>
      <c r="D9" s="239" t="s">
        <v>17</v>
      </c>
      <c r="E9" s="239" t="s">
        <v>18</v>
      </c>
    </row>
    <row r="10" spans="1:5" ht="35.25" customHeight="1">
      <c r="A10" s="255" t="s">
        <v>284</v>
      </c>
      <c r="B10" s="231" t="s">
        <v>7</v>
      </c>
      <c r="C10" s="242" t="s">
        <v>11</v>
      </c>
      <c r="D10" s="237" t="s">
        <v>19</v>
      </c>
      <c r="E10" s="237">
        <v>0.06</v>
      </c>
    </row>
    <row r="11" spans="1:5" ht="35.25" customHeight="1">
      <c r="A11" s="230" t="s">
        <v>20</v>
      </c>
      <c r="B11" s="231" t="s">
        <v>7</v>
      </c>
      <c r="C11" s="240" t="s">
        <v>21</v>
      </c>
      <c r="D11" s="243" t="s">
        <v>21</v>
      </c>
      <c r="E11" s="244">
        <v>0.085</v>
      </c>
    </row>
    <row r="12" spans="1:5" ht="35.25" customHeight="1">
      <c r="A12" s="230" t="s">
        <v>22</v>
      </c>
      <c r="B12" s="231" t="s">
        <v>23</v>
      </c>
      <c r="C12" s="236" t="s">
        <v>24</v>
      </c>
      <c r="D12" s="239" t="s">
        <v>25</v>
      </c>
      <c r="E12" s="239" t="s">
        <v>11</v>
      </c>
    </row>
    <row r="13" spans="1:5" ht="35.25" customHeight="1">
      <c r="A13" s="245" t="s">
        <v>26</v>
      </c>
      <c r="B13" s="231" t="s">
        <v>7</v>
      </c>
      <c r="C13" s="246" t="s">
        <v>27</v>
      </c>
      <c r="D13" s="239" t="s">
        <v>11</v>
      </c>
      <c r="E13" s="239" t="s">
        <v>28</v>
      </c>
    </row>
    <row r="14" spans="1:5" ht="35.25" customHeight="1">
      <c r="A14" s="230" t="s">
        <v>29</v>
      </c>
      <c r="B14" s="231" t="s">
        <v>7</v>
      </c>
      <c r="C14" s="247" t="s">
        <v>30</v>
      </c>
      <c r="D14" s="248" t="s">
        <v>31</v>
      </c>
      <c r="E14" s="248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3" sqref="A13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18" t="s">
        <v>185</v>
      </c>
      <c r="B1" s="318"/>
      <c r="C1" s="319"/>
      <c r="D1" s="319"/>
    </row>
    <row r="2" spans="1:4" ht="15.75">
      <c r="A2" s="116"/>
      <c r="B2" s="116"/>
      <c r="C2" s="116"/>
      <c r="D2" s="116"/>
    </row>
    <row r="3" spans="1:4" ht="17.25">
      <c r="A3" s="320"/>
      <c r="B3" s="320"/>
      <c r="C3" s="320"/>
      <c r="D3" s="117"/>
    </row>
    <row r="4" spans="1:4" ht="24" customHeight="1">
      <c r="A4" s="118" t="s">
        <v>69</v>
      </c>
      <c r="B4" s="118" t="s">
        <v>127</v>
      </c>
      <c r="C4" s="107" t="s">
        <v>186</v>
      </c>
      <c r="D4" s="108" t="s">
        <v>187</v>
      </c>
    </row>
    <row r="5" spans="1:4" ht="24.75" customHeight="1">
      <c r="A5" s="343" t="s">
        <v>188</v>
      </c>
      <c r="B5" s="119" t="s">
        <v>38</v>
      </c>
      <c r="C5" s="120">
        <f>'[5]Sheet1'!B21/10000</f>
        <v>1017.7965350341277</v>
      </c>
      <c r="D5" s="121">
        <f>ROUND('[5]Sheet1'!D21,1)</f>
        <v>10.2</v>
      </c>
    </row>
    <row r="6" spans="1:4" ht="24.75" customHeight="1">
      <c r="A6" s="122" t="s">
        <v>189</v>
      </c>
      <c r="B6" s="123" t="s">
        <v>38</v>
      </c>
      <c r="C6" s="124"/>
      <c r="D6" s="125"/>
    </row>
    <row r="7" spans="1:4" ht="24.75" customHeight="1">
      <c r="A7" s="126" t="s">
        <v>190</v>
      </c>
      <c r="B7" s="123" t="s">
        <v>38</v>
      </c>
      <c r="C7" s="124">
        <f>'[5]Sheet1'!B23/10000</f>
        <v>875.923764536325</v>
      </c>
      <c r="D7" s="125">
        <f>ROUND('[5]Sheet1'!D23,1)</f>
        <v>10</v>
      </c>
    </row>
    <row r="8" spans="1:4" ht="24.75" customHeight="1">
      <c r="A8" s="126" t="s">
        <v>191</v>
      </c>
      <c r="B8" s="123" t="s">
        <v>38</v>
      </c>
      <c r="C8" s="124">
        <f>'[5]Sheet1'!B24/10000</f>
        <v>141.87277049780263</v>
      </c>
      <c r="D8" s="125">
        <f>ROUND('[5]Sheet1'!D24,1)</f>
        <v>11.3</v>
      </c>
    </row>
    <row r="9" spans="1:4" ht="24.75" customHeight="1">
      <c r="A9" s="122" t="s">
        <v>192</v>
      </c>
      <c r="B9" s="123" t="s">
        <v>38</v>
      </c>
      <c r="C9" s="124"/>
      <c r="D9" s="125"/>
    </row>
    <row r="10" spans="1:4" ht="24.75" customHeight="1">
      <c r="A10" s="126" t="s">
        <v>193</v>
      </c>
      <c r="B10" s="123" t="s">
        <v>38</v>
      </c>
      <c r="C10" s="124">
        <f>'[5]Sheet1'!B26/10000</f>
        <v>867.8029638390623</v>
      </c>
      <c r="D10" s="125">
        <f>ROUND('[5]Sheet1'!D26,1)</f>
        <v>9.9</v>
      </c>
    </row>
    <row r="11" spans="1:4" ht="24.75" customHeight="1">
      <c r="A11" s="126" t="s">
        <v>194</v>
      </c>
      <c r="B11" s="123" t="s">
        <v>38</v>
      </c>
      <c r="C11" s="124">
        <f>'[5]Sheet1'!B27/10000</f>
        <v>149.9935711950654</v>
      </c>
      <c r="D11" s="125">
        <f>ROUND('[5]Sheet1'!D27,1)</f>
        <v>12</v>
      </c>
    </row>
    <row r="12" spans="1:4" ht="24.75" customHeight="1">
      <c r="A12" s="127"/>
      <c r="B12" s="123"/>
      <c r="C12" s="128"/>
      <c r="D12" s="129"/>
    </row>
    <row r="13" spans="1:5" ht="24.75" customHeight="1">
      <c r="A13" s="344" t="s">
        <v>327</v>
      </c>
      <c r="B13" s="123"/>
      <c r="C13" s="130"/>
      <c r="D13" s="131"/>
      <c r="E13" s="2"/>
    </row>
    <row r="14" spans="1:4" ht="24.75" customHeight="1">
      <c r="A14" s="59" t="s">
        <v>195</v>
      </c>
      <c r="B14" s="132" t="s">
        <v>196</v>
      </c>
      <c r="C14" s="133">
        <f>'[6]总人数总收入表'!$B$13</f>
        <v>4275.794424965986</v>
      </c>
      <c r="D14" s="61">
        <f>'[6]总人数总收入表'!$C$13</f>
        <v>15.836528404300454</v>
      </c>
    </row>
    <row r="15" spans="1:4" ht="24.75" customHeight="1">
      <c r="A15" s="59" t="s">
        <v>197</v>
      </c>
      <c r="B15" s="132" t="s">
        <v>196</v>
      </c>
      <c r="C15" s="133">
        <f>'[6]入境表'!$B$25/10000</f>
        <v>29.327</v>
      </c>
      <c r="D15" s="61">
        <f>'[6]入境表'!$C$25</f>
        <v>17.39487220543201</v>
      </c>
    </row>
    <row r="16" spans="1:4" ht="24.75" customHeight="1">
      <c r="A16" s="59" t="s">
        <v>198</v>
      </c>
      <c r="B16" s="123" t="s">
        <v>38</v>
      </c>
      <c r="C16" s="133">
        <f>'[6]总人数总收入表'!$D$13</f>
        <v>421.6316959088996</v>
      </c>
      <c r="D16" s="61">
        <f>'[6]总人数总收入表'!$E$13</f>
        <v>31.67084756406753</v>
      </c>
    </row>
    <row r="17" spans="1:4" ht="24.75" customHeight="1">
      <c r="A17" s="134" t="s">
        <v>199</v>
      </c>
      <c r="B17" s="135" t="s">
        <v>60</v>
      </c>
      <c r="C17" s="136">
        <f>'[6]入境表'!$F$25/10000</f>
        <v>1.1916697344000002</v>
      </c>
      <c r="D17" s="64">
        <f>'[6]入境表'!$G$25</f>
        <v>28.397160110231965</v>
      </c>
    </row>
    <row r="18" spans="1:4" ht="17.25">
      <c r="A18" s="102" t="s">
        <v>200</v>
      </c>
      <c r="B18" s="102"/>
      <c r="C18" s="137"/>
      <c r="D18" s="137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39" t="s">
        <v>201</v>
      </c>
      <c r="B1" s="339"/>
      <c r="C1" s="339"/>
    </row>
    <row r="2" spans="1:3" ht="6.75" customHeight="1">
      <c r="A2" s="104"/>
      <c r="B2" s="104"/>
      <c r="C2" s="104"/>
    </row>
    <row r="3" spans="1:3" ht="15.75" customHeight="1">
      <c r="A3" s="105"/>
      <c r="B3" s="321"/>
      <c r="C3" s="321"/>
    </row>
    <row r="4" spans="1:3" ht="32.25" customHeight="1">
      <c r="A4" s="106" t="s">
        <v>69</v>
      </c>
      <c r="B4" s="107" t="s">
        <v>202</v>
      </c>
      <c r="C4" s="108" t="s">
        <v>112</v>
      </c>
    </row>
    <row r="5" spans="1:3" ht="17.25">
      <c r="A5" s="109" t="s">
        <v>203</v>
      </c>
      <c r="B5" s="110">
        <f>'[5]Sheet1'!$B31/10000</f>
        <v>253.08732</v>
      </c>
      <c r="C5" s="111">
        <f>ROUND('[5]Sheet1'!$C$31,1)</f>
        <v>12.6</v>
      </c>
    </row>
    <row r="6" spans="1:3" ht="21" customHeight="1">
      <c r="A6" s="109" t="s">
        <v>204</v>
      </c>
      <c r="B6" s="110">
        <f>'[5]Sheet1'!$B33/10000</f>
        <v>29.1901</v>
      </c>
      <c r="C6" s="112">
        <f>ROUND('[5]Sheet1'!$C33,1)</f>
        <v>11.7</v>
      </c>
    </row>
    <row r="7" spans="1:3" ht="21" customHeight="1">
      <c r="A7" s="109" t="s">
        <v>205</v>
      </c>
      <c r="B7" s="110">
        <f>'[5]Sheet1'!$B34/10000</f>
        <v>2.34806</v>
      </c>
      <c r="C7" s="112">
        <f>ROUND('[5]Sheet1'!$C34,1)</f>
        <v>17.3</v>
      </c>
    </row>
    <row r="8" spans="1:3" ht="21" customHeight="1">
      <c r="A8" s="109" t="s">
        <v>206</v>
      </c>
      <c r="B8" s="110">
        <f>'[5]Sheet1'!$B35/10000</f>
        <v>2.78233</v>
      </c>
      <c r="C8" s="112">
        <f>ROUND('[5]Sheet1'!$C35,1)</f>
        <v>-28.2</v>
      </c>
    </row>
    <row r="9" spans="1:3" ht="21" customHeight="1">
      <c r="A9" s="109" t="s">
        <v>207</v>
      </c>
      <c r="B9" s="110">
        <f>'[5]Sheet1'!$B36/10000</f>
        <v>25.86055</v>
      </c>
      <c r="C9" s="112">
        <f>ROUND('[5]Sheet1'!$C36,1)</f>
        <v>19.8</v>
      </c>
    </row>
    <row r="10" spans="1:3" ht="21" customHeight="1">
      <c r="A10" s="109" t="s">
        <v>208</v>
      </c>
      <c r="B10" s="110">
        <f>'[5]Sheet1'!$B37/10000</f>
        <v>1.00536</v>
      </c>
      <c r="C10" s="112">
        <f>ROUND('[5]Sheet1'!$C37,1)</f>
        <v>20.3</v>
      </c>
    </row>
    <row r="11" spans="1:3" ht="21" customHeight="1">
      <c r="A11" s="109" t="s">
        <v>209</v>
      </c>
      <c r="B11" s="110">
        <f>'[5]Sheet1'!$B38/10000</f>
        <v>5.22933</v>
      </c>
      <c r="C11" s="112">
        <f>ROUND('[5]Sheet1'!$C38,1)</f>
        <v>20.7</v>
      </c>
    </row>
    <row r="12" spans="1:3" ht="21" customHeight="1">
      <c r="A12" s="109" t="s">
        <v>210</v>
      </c>
      <c r="B12" s="110">
        <f>'[5]Sheet1'!$B39/10000</f>
        <v>10.06751</v>
      </c>
      <c r="C12" s="112">
        <f>ROUND('[5]Sheet1'!$C39,1)</f>
        <v>14.7</v>
      </c>
    </row>
    <row r="13" spans="1:3" ht="21" customHeight="1">
      <c r="A13" s="109" t="s">
        <v>211</v>
      </c>
      <c r="B13" s="110">
        <f>'[5]Sheet1'!$B40/10000</f>
        <v>3.5169900000000003</v>
      </c>
      <c r="C13" s="112">
        <f>ROUND('[5]Sheet1'!$C40,1)</f>
        <v>21.4</v>
      </c>
    </row>
    <row r="14" spans="1:3" ht="21" customHeight="1">
      <c r="A14" s="109" t="s">
        <v>212</v>
      </c>
      <c r="B14" s="110">
        <f>'[5]Sheet1'!$B41/10000</f>
        <v>1.17656</v>
      </c>
      <c r="C14" s="112">
        <f>ROUND('[5]Sheet1'!$C41,1)</f>
        <v>46.5</v>
      </c>
    </row>
    <row r="15" spans="1:3" ht="21" customHeight="1">
      <c r="A15" s="109" t="s">
        <v>213</v>
      </c>
      <c r="B15" s="110">
        <f>'[5]Sheet1'!$B42/10000</f>
        <v>0.33429000000000003</v>
      </c>
      <c r="C15" s="112">
        <f>ROUND('[5]Sheet1'!$C42,1)</f>
        <v>24.9</v>
      </c>
    </row>
    <row r="16" spans="1:3" ht="21" customHeight="1">
      <c r="A16" s="109" t="s">
        <v>214</v>
      </c>
      <c r="B16" s="110">
        <f>'[5]Sheet1'!$B43/10000</f>
        <v>0.11445</v>
      </c>
      <c r="C16" s="112">
        <f>ROUND('[5]Sheet1'!$C43,1)</f>
        <v>51.7</v>
      </c>
    </row>
    <row r="17" spans="1:3" ht="21" customHeight="1">
      <c r="A17" s="109" t="s">
        <v>215</v>
      </c>
      <c r="B17" s="110">
        <f>'[5]Sheet1'!$B44/10000</f>
        <v>13.42007</v>
      </c>
      <c r="C17" s="112">
        <f>ROUND('[5]Sheet1'!$C44,1)</f>
        <v>13.8</v>
      </c>
    </row>
    <row r="18" spans="1:3" ht="21" customHeight="1">
      <c r="A18" s="109" t="s">
        <v>216</v>
      </c>
      <c r="B18" s="110">
        <f>'[5]Sheet1'!$B45/10000</f>
        <v>10.97598</v>
      </c>
      <c r="C18" s="112">
        <f>ROUND('[5]Sheet1'!$C45,1)</f>
        <v>27.4</v>
      </c>
    </row>
    <row r="19" spans="1:3" ht="21" customHeight="1">
      <c r="A19" s="109" t="s">
        <v>217</v>
      </c>
      <c r="B19" s="110">
        <f>'[5]Sheet1'!$B46/10000</f>
        <v>3.61202</v>
      </c>
      <c r="C19" s="112">
        <f>ROUND('[5]Sheet1'!$C46,1)</f>
        <v>22.3</v>
      </c>
    </row>
    <row r="20" spans="1:3" ht="21" customHeight="1">
      <c r="A20" s="109" t="s">
        <v>218</v>
      </c>
      <c r="B20" s="110">
        <f>'[5]Sheet1'!$B47/10000</f>
        <v>0.17517</v>
      </c>
      <c r="C20" s="112">
        <f>ROUND('[5]Sheet1'!$C47,1)</f>
        <v>0.5</v>
      </c>
    </row>
    <row r="21" spans="1:3" ht="21" customHeight="1">
      <c r="A21" s="109" t="s">
        <v>219</v>
      </c>
      <c r="B21" s="110">
        <f>'[5]Sheet1'!$B48/10000</f>
        <v>4.94695</v>
      </c>
      <c r="C21" s="112">
        <f>ROUND('[5]Sheet1'!$C48,1)</f>
        <v>19.3</v>
      </c>
    </row>
    <row r="22" spans="1:3" ht="21" customHeight="1">
      <c r="A22" s="109" t="s">
        <v>220</v>
      </c>
      <c r="B22" s="110">
        <f>'[5]Sheet1'!$B49/10000</f>
        <v>1.9345700000000001</v>
      </c>
      <c r="C22" s="112">
        <f>ROUND('[5]Sheet1'!$C49,1)</f>
        <v>23</v>
      </c>
    </row>
    <row r="23" spans="1:3" ht="21" customHeight="1">
      <c r="A23" s="109" t="s">
        <v>221</v>
      </c>
      <c r="B23" s="110">
        <f>'[5]Sheet1'!$B50/10000</f>
        <v>54.23028000000001</v>
      </c>
      <c r="C23" s="112">
        <f>ROUND('[5]Sheet1'!$C50,1)</f>
        <v>11.4</v>
      </c>
    </row>
    <row r="24" spans="1:3" ht="21" customHeight="1">
      <c r="A24" s="109" t="s">
        <v>222</v>
      </c>
      <c r="B24" s="110">
        <f>'[5]Sheet1'!$B51/10000</f>
        <v>6.7047</v>
      </c>
      <c r="C24" s="112">
        <f>ROUND('[5]Sheet1'!$C51,1)</f>
        <v>20.1</v>
      </c>
    </row>
    <row r="25" spans="1:3" ht="21" customHeight="1">
      <c r="A25" s="109" t="s">
        <v>223</v>
      </c>
      <c r="B25" s="110">
        <f>'[5]Sheet1'!$B52/10000</f>
        <v>4.57571</v>
      </c>
      <c r="C25" s="112">
        <f>ROUND('[5]Sheet1'!$C52,1)</f>
        <v>5.2</v>
      </c>
    </row>
    <row r="26" spans="1:3" ht="21" customHeight="1">
      <c r="A26" s="109" t="s">
        <v>224</v>
      </c>
      <c r="B26" s="110">
        <f>'[5]Sheet1'!$B53/10000</f>
        <v>63.812509999999996</v>
      </c>
      <c r="C26" s="112">
        <f>ROUND('[5]Sheet1'!$C53,1)</f>
        <v>8.5</v>
      </c>
    </row>
    <row r="27" spans="1:3" ht="21" customHeight="1">
      <c r="A27" s="109" t="s">
        <v>225</v>
      </c>
      <c r="B27" s="110">
        <f>'[5]Sheet1'!$B54/10000</f>
        <v>2.38768</v>
      </c>
      <c r="C27" s="112">
        <f>ROUND('[5]Sheet1'!$C54,1)</f>
        <v>2.2</v>
      </c>
    </row>
    <row r="28" spans="1:3" ht="21" customHeight="1">
      <c r="A28" s="113" t="s">
        <v>226</v>
      </c>
      <c r="B28" s="114">
        <f>'[5]Sheet1'!$B55/10000</f>
        <v>4.68615</v>
      </c>
      <c r="C28" s="115">
        <f>ROUND('[5]Sheet1'!$C55,1)</f>
        <v>12.4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9" sqref="F19"/>
    </sheetView>
  </sheetViews>
  <sheetFormatPr defaultColWidth="8.00390625" defaultRowHeight="14.25"/>
  <cols>
    <col min="1" max="1" width="35.50390625" style="0" customWidth="1"/>
    <col min="2" max="2" width="17.125" style="0" customWidth="1"/>
    <col min="3" max="3" width="12.50390625" style="0" customWidth="1"/>
    <col min="4" max="4" width="9.50390625" style="0" customWidth="1"/>
    <col min="5" max="5" width="8.75390625" style="66" bestFit="1" customWidth="1"/>
  </cols>
  <sheetData>
    <row r="1" spans="1:5" ht="24.75">
      <c r="A1" s="342" t="s">
        <v>227</v>
      </c>
      <c r="B1" s="342"/>
      <c r="C1" s="342"/>
      <c r="D1" s="90"/>
      <c r="E1" s="90"/>
    </row>
    <row r="2" spans="1:5" ht="11.25" customHeight="1">
      <c r="A2" s="48"/>
      <c r="B2" s="48"/>
      <c r="C2" s="48"/>
      <c r="D2" s="48"/>
      <c r="E2" s="91"/>
    </row>
    <row r="3" spans="1:5" ht="27.75" customHeight="1">
      <c r="A3" s="69"/>
      <c r="B3" s="322"/>
      <c r="C3" s="322"/>
      <c r="E3"/>
    </row>
    <row r="4" spans="1:5" ht="32.25" customHeight="1">
      <c r="A4" s="71" t="s">
        <v>176</v>
      </c>
      <c r="B4" s="71" t="s">
        <v>202</v>
      </c>
      <c r="C4" s="72" t="s">
        <v>112</v>
      </c>
      <c r="E4"/>
    </row>
    <row r="5" spans="1:3" s="47" customFormat="1" ht="22.5" customHeight="1">
      <c r="A5" s="84" t="s">
        <v>55</v>
      </c>
      <c r="B5" s="92">
        <v>255.93</v>
      </c>
      <c r="C5" s="93">
        <v>59.6</v>
      </c>
    </row>
    <row r="6" spans="1:4" s="47" customFormat="1" ht="22.5" customHeight="1">
      <c r="A6" s="75" t="s">
        <v>228</v>
      </c>
      <c r="B6" s="94">
        <v>150.15</v>
      </c>
      <c r="C6" s="95">
        <v>78.64</v>
      </c>
      <c r="D6" s="58"/>
    </row>
    <row r="7" spans="1:3" s="47" customFormat="1" ht="22.5" customHeight="1">
      <c r="A7" s="75" t="s">
        <v>229</v>
      </c>
      <c r="B7" s="94">
        <v>105.78</v>
      </c>
      <c r="C7" s="96">
        <v>38.71</v>
      </c>
    </row>
    <row r="8" spans="1:3" s="47" customFormat="1" ht="22.5" customHeight="1">
      <c r="A8" s="73" t="s">
        <v>230</v>
      </c>
      <c r="B8" s="94"/>
      <c r="C8" s="97"/>
    </row>
    <row r="9" spans="1:3" s="47" customFormat="1" ht="22.5" customHeight="1">
      <c r="A9" s="75" t="s">
        <v>231</v>
      </c>
      <c r="B9" s="94">
        <v>244.58</v>
      </c>
      <c r="C9" s="98">
        <v>58.88</v>
      </c>
    </row>
    <row r="10" spans="1:3" s="47" customFormat="1" ht="22.5" customHeight="1">
      <c r="A10" s="75" t="s">
        <v>232</v>
      </c>
      <c r="B10" s="94">
        <v>0.34</v>
      </c>
      <c r="C10" s="98">
        <v>32.75</v>
      </c>
    </row>
    <row r="11" spans="1:3" s="47" customFormat="1" ht="22.5" customHeight="1">
      <c r="A11" s="75" t="s">
        <v>233</v>
      </c>
      <c r="B11" s="94">
        <v>3.79</v>
      </c>
      <c r="C11" s="98">
        <v>-23.54</v>
      </c>
    </row>
    <row r="12" spans="1:6" s="47" customFormat="1" ht="22.5" customHeight="1">
      <c r="A12" s="75" t="s">
        <v>234</v>
      </c>
      <c r="B12" s="94">
        <v>7.19</v>
      </c>
      <c r="C12" s="98">
        <v>701.28</v>
      </c>
      <c r="F12" s="249"/>
    </row>
    <row r="13" spans="1:6" s="47" customFormat="1" ht="22.5" customHeight="1">
      <c r="A13" s="259" t="s">
        <v>318</v>
      </c>
      <c r="B13" s="94">
        <v>0.007</v>
      </c>
      <c r="C13" s="98">
        <v>-97.31</v>
      </c>
      <c r="F13" s="249"/>
    </row>
    <row r="14" spans="1:3" s="47" customFormat="1" ht="22.5" customHeight="1">
      <c r="A14" s="73" t="s">
        <v>235</v>
      </c>
      <c r="B14" s="94"/>
      <c r="C14" s="97"/>
    </row>
    <row r="15" spans="1:3" s="47" customFormat="1" ht="22.5" customHeight="1">
      <c r="A15" s="259" t="s">
        <v>292</v>
      </c>
      <c r="B15" s="94">
        <v>212.37</v>
      </c>
      <c r="C15" s="97">
        <v>41.19</v>
      </c>
    </row>
    <row r="16" spans="1:3" s="47" customFormat="1" ht="22.5" customHeight="1">
      <c r="A16" s="259" t="s">
        <v>293</v>
      </c>
      <c r="B16" s="94">
        <v>3.31</v>
      </c>
      <c r="C16" s="97">
        <v>440.36</v>
      </c>
    </row>
    <row r="17" spans="1:6" ht="22.5" customHeight="1">
      <c r="A17" s="75" t="s">
        <v>294</v>
      </c>
      <c r="B17" s="94">
        <v>9.86</v>
      </c>
      <c r="C17" s="98">
        <v>155.28</v>
      </c>
      <c r="D17" s="99"/>
      <c r="E17" s="47"/>
      <c r="F17" s="47"/>
    </row>
    <row r="18" spans="1:6" ht="22.5" customHeight="1">
      <c r="A18" s="75" t="s">
        <v>295</v>
      </c>
      <c r="B18" s="288">
        <v>0.0007</v>
      </c>
      <c r="C18" s="98">
        <v>-50.24</v>
      </c>
      <c r="E18" s="47"/>
      <c r="F18" s="47"/>
    </row>
    <row r="19" spans="1:6" ht="22.5" customHeight="1">
      <c r="A19" s="75" t="s">
        <v>296</v>
      </c>
      <c r="B19" s="288">
        <v>0.0004</v>
      </c>
      <c r="C19" s="98">
        <v>-54.9</v>
      </c>
      <c r="E19" s="47"/>
      <c r="F19" s="47"/>
    </row>
    <row r="20" spans="1:6" ht="22.5" customHeight="1">
      <c r="A20" s="75" t="s">
        <v>297</v>
      </c>
      <c r="B20" s="94">
        <v>2.48</v>
      </c>
      <c r="C20" s="267">
        <v>715.56</v>
      </c>
      <c r="E20" s="47"/>
      <c r="F20" s="47"/>
    </row>
    <row r="21" spans="1:6" ht="22.5" customHeight="1">
      <c r="A21" s="75" t="s">
        <v>298</v>
      </c>
      <c r="B21" s="94">
        <v>20.23</v>
      </c>
      <c r="C21" s="98">
        <v>469.65</v>
      </c>
      <c r="E21" s="47"/>
      <c r="F21" s="47"/>
    </row>
    <row r="22" spans="1:5" ht="22.5" customHeight="1">
      <c r="A22" s="88" t="s">
        <v>299</v>
      </c>
      <c r="B22" s="100">
        <v>1.58</v>
      </c>
      <c r="C22" s="101">
        <v>3245.86</v>
      </c>
      <c r="E22" s="47"/>
    </row>
    <row r="23" spans="1:5" ht="17.25">
      <c r="A23" s="102" t="s">
        <v>236</v>
      </c>
      <c r="B23" s="103"/>
      <c r="C23" s="69"/>
      <c r="E23"/>
    </row>
    <row r="24" ht="15.75">
      <c r="E24"/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66" customWidth="1"/>
    <col min="4" max="4" width="13.00390625" style="0" bestFit="1" customWidth="1"/>
    <col min="5" max="5" width="9.375" style="0" bestFit="1" customWidth="1"/>
  </cols>
  <sheetData>
    <row r="1" spans="1:4" ht="24.75">
      <c r="A1" s="342" t="s">
        <v>237</v>
      </c>
      <c r="B1" s="342"/>
      <c r="C1" s="342"/>
      <c r="D1" s="342"/>
    </row>
    <row r="2" spans="1:4" ht="15.75">
      <c r="A2" s="67"/>
      <c r="B2" s="67"/>
      <c r="C2" s="67"/>
      <c r="D2" s="68"/>
    </row>
    <row r="3" spans="1:4" ht="17.25">
      <c r="A3" s="69"/>
      <c r="B3" s="69"/>
      <c r="C3" s="69"/>
      <c r="D3" s="70" t="s">
        <v>238</v>
      </c>
    </row>
    <row r="4" spans="1:4" ht="26.25" customHeight="1">
      <c r="A4" s="71" t="s">
        <v>239</v>
      </c>
      <c r="B4" s="250" t="s">
        <v>240</v>
      </c>
      <c r="C4" s="250" t="s">
        <v>241</v>
      </c>
      <c r="D4" s="251" t="s">
        <v>187</v>
      </c>
    </row>
    <row r="5" spans="1:6" s="1" customFormat="1" ht="26.25" customHeight="1">
      <c r="A5" s="73" t="s">
        <v>286</v>
      </c>
      <c r="B5" s="291">
        <f>'[10]同口径'!B6/10000</f>
        <v>28.5979</v>
      </c>
      <c r="C5" s="292">
        <f>'[10]同口径'!C6/10000</f>
        <v>251.7764</v>
      </c>
      <c r="D5" s="293">
        <f>'[10]同口径'!E6</f>
        <v>0.8132281915903121</v>
      </c>
      <c r="E5" s="254"/>
      <c r="F5" s="253"/>
    </row>
    <row r="6" spans="1:5" ht="26.25" customHeight="1">
      <c r="A6" s="75" t="s">
        <v>242</v>
      </c>
      <c r="B6" s="256">
        <f>'[10]同口径'!B7/10000</f>
        <v>24.1552</v>
      </c>
      <c r="C6" s="257">
        <f>'[10]同口径'!C7/10000</f>
        <v>214.0787</v>
      </c>
      <c r="D6" s="258">
        <f>'[10]同口径'!E7</f>
        <v>-0.39529461685594924</v>
      </c>
      <c r="E6" s="74"/>
    </row>
    <row r="7" spans="1:5" ht="26.25" customHeight="1">
      <c r="A7" s="75" t="s">
        <v>285</v>
      </c>
      <c r="B7" s="256">
        <f>'[10]同口径'!B8/10000</f>
        <v>4.4427</v>
      </c>
      <c r="C7" s="257">
        <f>'[10]同口径'!C8/10000</f>
        <v>37.6977</v>
      </c>
      <c r="D7" s="258">
        <f>'[10]同口径'!E8</f>
        <v>8.273520769966481</v>
      </c>
      <c r="E7" s="74"/>
    </row>
    <row r="8" spans="1:5" ht="26.25" customHeight="1">
      <c r="A8" s="259" t="s">
        <v>287</v>
      </c>
      <c r="B8" s="256">
        <f>'[10]同口径'!B9/10000</f>
        <v>14.5158</v>
      </c>
      <c r="C8" s="257">
        <f>'[10]同口径'!C9/10000</f>
        <v>107.2116</v>
      </c>
      <c r="D8" s="258">
        <f>'[10]同口径'!E9</f>
        <v>3.479907573098899</v>
      </c>
      <c r="E8" s="74"/>
    </row>
    <row r="9" spans="1:5" ht="26.25" customHeight="1">
      <c r="A9" s="75" t="s">
        <v>242</v>
      </c>
      <c r="B9" s="256">
        <f>'[10]同口径'!B10/10000</f>
        <v>10.2187</v>
      </c>
      <c r="C9" s="257">
        <f>'[10]同口径'!C10/10000</f>
        <v>70.7799</v>
      </c>
      <c r="D9" s="258">
        <f>'[10]同口径'!E10</f>
        <v>1.1072097913285859</v>
      </c>
      <c r="E9" s="74"/>
    </row>
    <row r="10" spans="1:5" ht="26.25" customHeight="1">
      <c r="A10" s="79" t="s">
        <v>243</v>
      </c>
      <c r="B10" s="256">
        <f>'[10]同口径'!B11/10000</f>
        <v>12.573</v>
      </c>
      <c r="C10" s="257">
        <f>'[10]同口径'!C11/10000</f>
        <v>130.6456</v>
      </c>
      <c r="D10" s="258">
        <f>'[10]同口径'!E11</f>
        <v>-0.3514702562193719</v>
      </c>
      <c r="E10" s="74"/>
    </row>
    <row r="11" spans="1:5" s="1" customFormat="1" ht="26.25" customHeight="1">
      <c r="A11" s="80" t="s">
        <v>316</v>
      </c>
      <c r="B11" s="256">
        <f>'[10]同口径'!B12/10000</f>
        <v>84.5831</v>
      </c>
      <c r="C11" s="257">
        <f>'[10]同口径'!C12/10000</f>
        <v>442.8151</v>
      </c>
      <c r="D11" s="258">
        <f>'[10]同口径'!E12</f>
        <v>10.309308911333076</v>
      </c>
      <c r="E11" s="74"/>
    </row>
    <row r="12" spans="1:4" ht="26.25" customHeight="1">
      <c r="A12" s="71" t="s">
        <v>244</v>
      </c>
      <c r="B12" s="81" t="s">
        <v>245</v>
      </c>
      <c r="C12" s="82" t="s">
        <v>246</v>
      </c>
      <c r="D12" s="83" t="s">
        <v>247</v>
      </c>
    </row>
    <row r="13" spans="1:4" ht="26.25" customHeight="1">
      <c r="A13" s="84" t="s">
        <v>283</v>
      </c>
      <c r="B13" s="85">
        <f>'[1]Sheet1'!C6/10000</f>
        <v>2814.8721477596996</v>
      </c>
      <c r="C13" s="86">
        <f>'[1]Sheet1'!D6/10000</f>
        <v>2722.9525564691</v>
      </c>
      <c r="D13" s="87">
        <f>ROUND('[1]Sheet1'!F6,1)</f>
        <v>3.1</v>
      </c>
    </row>
    <row r="14" spans="1:4" ht="26.25" customHeight="1">
      <c r="A14" s="75" t="s">
        <v>248</v>
      </c>
      <c r="B14" s="76">
        <f>'[1]Sheet1'!C7/10000</f>
        <v>1690.0836357772998</v>
      </c>
      <c r="C14" s="77">
        <f>'[1]Sheet1'!D7/10000</f>
        <v>1516.7777684255</v>
      </c>
      <c r="D14" s="78">
        <f>ROUND('[1]Sheet1'!F7,1)</f>
        <v>9.8</v>
      </c>
    </row>
    <row r="15" spans="1:4" ht="26.25" customHeight="1">
      <c r="A15" s="75" t="s">
        <v>249</v>
      </c>
      <c r="B15" s="76">
        <f>'[1]Sheet1'!C8/10000</f>
        <v>577.660702055</v>
      </c>
      <c r="C15" s="77">
        <f>'[1]Sheet1'!D8/10000</f>
        <v>565.5193907917001</v>
      </c>
      <c r="D15" s="78">
        <f>ROUND('[1]Sheet1'!F8,1)</f>
        <v>-5.1</v>
      </c>
    </row>
    <row r="16" spans="1:4" ht="26.25" customHeight="1">
      <c r="A16" s="75" t="s">
        <v>250</v>
      </c>
      <c r="B16" s="76">
        <f>'[1]Sheet1'!C9/10000</f>
        <v>85.9474774083</v>
      </c>
      <c r="C16" s="77">
        <f>'[1]Sheet1'!D9/10000</f>
        <v>77.8114652854</v>
      </c>
      <c r="D16" s="78">
        <f>ROUND('[1]Sheet1'!F9,1)</f>
        <v>-19.6</v>
      </c>
    </row>
    <row r="17" spans="1:4" ht="26.25" customHeight="1">
      <c r="A17" s="75" t="s">
        <v>251</v>
      </c>
      <c r="B17" s="76">
        <f>'[1]Sheet1'!C10/10000</f>
        <v>459.7021003281</v>
      </c>
      <c r="C17" s="77">
        <f>'[1]Sheet1'!D10/10000</f>
        <v>559.1220322739</v>
      </c>
      <c r="D17" s="78">
        <f>ROUND('[1]Sheet1'!F10,1)</f>
        <v>-2.8</v>
      </c>
    </row>
    <row r="18" spans="1:4" ht="26.25" customHeight="1">
      <c r="A18" s="75" t="s">
        <v>252</v>
      </c>
      <c r="B18" s="76">
        <f>'[1]Sheet1'!C11/10000</f>
        <v>0.5625053318000001</v>
      </c>
      <c r="C18" s="77">
        <f>'[1]Sheet1'!D11/10000</f>
        <v>3.0132665042</v>
      </c>
      <c r="D18" s="78">
        <f>ROUND('[1]Sheet1'!F11,1)</f>
        <v>-75.4</v>
      </c>
    </row>
    <row r="19" spans="1:4" ht="26.25" customHeight="1">
      <c r="A19" s="73" t="s">
        <v>253</v>
      </c>
      <c r="B19" s="85">
        <f>'[1]Sheet1'!C12/10000</f>
        <v>1941.1693067507</v>
      </c>
      <c r="C19" s="86">
        <f>'[1]Sheet1'!D12/10000</f>
        <v>1653.2632516366002</v>
      </c>
      <c r="D19" s="87">
        <f>ROUND('[1]Sheet1'!F12,1)</f>
        <v>20.9</v>
      </c>
    </row>
    <row r="20" spans="1:4" ht="26.25" customHeight="1">
      <c r="A20" s="75" t="s">
        <v>254</v>
      </c>
      <c r="B20" s="76">
        <f>'[1]Sheet1'!C13/10000</f>
        <v>450.68863174449996</v>
      </c>
      <c r="C20" s="77">
        <f>'[1]Sheet1'!D13/10000</f>
        <v>386.2008059913</v>
      </c>
      <c r="D20" s="78">
        <f>ROUND('[1]Sheet1'!F13,1)</f>
        <v>18</v>
      </c>
    </row>
    <row r="21" spans="1:4" ht="26.25" customHeight="1">
      <c r="A21" s="88" t="s">
        <v>255</v>
      </c>
      <c r="B21" s="76">
        <f>'[1]Sheet1'!C14/10000</f>
        <v>1464.4385115605999</v>
      </c>
      <c r="C21" s="77">
        <f>'[1]Sheet1'!D14/10000</f>
        <v>1252.8710777070999</v>
      </c>
      <c r="D21" s="78">
        <f>ROUND('[1]Sheet1'!F14,1)</f>
        <v>20.8</v>
      </c>
    </row>
    <row r="22" spans="1:4" ht="17.25">
      <c r="A22" s="252" t="s">
        <v>312</v>
      </c>
      <c r="B22" s="69"/>
      <c r="C22" s="69"/>
      <c r="D22" s="89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342" t="s">
        <v>256</v>
      </c>
      <c r="B1" s="342"/>
      <c r="C1" s="342"/>
      <c r="D1" s="342"/>
    </row>
    <row r="3" spans="1:4" ht="17.25">
      <c r="A3" s="49"/>
      <c r="B3" s="323" t="s">
        <v>257</v>
      </c>
      <c r="C3" s="323"/>
      <c r="D3" s="323"/>
    </row>
    <row r="4" spans="1:5" s="46" customFormat="1" ht="35.25">
      <c r="A4" s="50" t="s">
        <v>258</v>
      </c>
      <c r="B4" s="51" t="s">
        <v>259</v>
      </c>
      <c r="C4" s="52" t="s">
        <v>260</v>
      </c>
      <c r="D4" s="53" t="s">
        <v>261</v>
      </c>
      <c r="E4" s="54"/>
    </row>
    <row r="5" spans="1:6" s="47" customFormat="1" ht="26.25" customHeight="1">
      <c r="A5" s="55" t="s">
        <v>262</v>
      </c>
      <c r="B5" s="56">
        <f>'[7]Sheet1'!$C$11</f>
        <v>101.12558426</v>
      </c>
      <c r="C5" s="57">
        <f>'[7]Sheet1'!D11</f>
        <v>102.76126918</v>
      </c>
      <c r="D5" s="57">
        <f>'[7]Sheet1'!$E$11</f>
        <v>102.04529286</v>
      </c>
      <c r="E5" s="58"/>
      <c r="F5" s="58"/>
    </row>
    <row r="6" spans="1:5" s="47" customFormat="1" ht="26.25" customHeight="1">
      <c r="A6" s="59" t="s">
        <v>263</v>
      </c>
      <c r="B6" s="60">
        <f>'[7]Sheet1'!$C$12</f>
        <v>103.24796464</v>
      </c>
      <c r="C6" s="61">
        <f>'[7]Sheet1'!D12</f>
        <v>109.40280722</v>
      </c>
      <c r="D6" s="61">
        <f>'[7]Sheet1'!$E$12</f>
        <v>103.79956892</v>
      </c>
      <c r="E6" s="58"/>
    </row>
    <row r="7" spans="1:5" s="47" customFormat="1" ht="26.25" customHeight="1">
      <c r="A7" s="59" t="s">
        <v>264</v>
      </c>
      <c r="B7" s="60">
        <f>'[7]Sheet1'!C19</f>
        <v>100</v>
      </c>
      <c r="C7" s="61">
        <f>'[7]Sheet1'!D19</f>
        <v>100.10826079</v>
      </c>
      <c r="D7" s="61">
        <f>'[7]Sheet1'!E19</f>
        <v>100.50146529</v>
      </c>
      <c r="E7" s="58"/>
    </row>
    <row r="8" spans="1:5" s="47" customFormat="1" ht="26.25" customHeight="1">
      <c r="A8" s="59" t="s">
        <v>265</v>
      </c>
      <c r="B8" s="60">
        <f>'[7]Sheet1'!C20</f>
        <v>99.89093133</v>
      </c>
      <c r="C8" s="61">
        <f>'[7]Sheet1'!D20</f>
        <v>100.05762359</v>
      </c>
      <c r="D8" s="61">
        <f>'[7]Sheet1'!E20</f>
        <v>103.63489303</v>
      </c>
      <c r="E8" s="58"/>
    </row>
    <row r="9" spans="1:5" s="47" customFormat="1" ht="26.25" customHeight="1">
      <c r="A9" s="59" t="s">
        <v>266</v>
      </c>
      <c r="B9" s="60">
        <f>'[7]Sheet1'!C21</f>
        <v>100.07533392</v>
      </c>
      <c r="C9" s="61">
        <f>'[7]Sheet1'!D21</f>
        <v>99.26731632</v>
      </c>
      <c r="D9" s="61">
        <f>'[7]Sheet1'!E21</f>
        <v>99.67642416</v>
      </c>
      <c r="E9" s="58"/>
    </row>
    <row r="10" spans="1:5" s="47" customFormat="1" ht="26.25" customHeight="1">
      <c r="A10" s="59" t="s">
        <v>267</v>
      </c>
      <c r="B10" s="60">
        <f>'[7]Sheet1'!C22</f>
        <v>99.81329095</v>
      </c>
      <c r="C10" s="61">
        <f>'[7]Sheet1'!D22</f>
        <v>97.42439594</v>
      </c>
      <c r="D10" s="61">
        <f>'[7]Sheet1'!E22</f>
        <v>99.21781175</v>
      </c>
      <c r="E10" s="58"/>
    </row>
    <row r="11" spans="1:5" s="47" customFormat="1" ht="26.25" customHeight="1">
      <c r="A11" s="59" t="s">
        <v>268</v>
      </c>
      <c r="B11" s="60">
        <f>'[7]Sheet1'!C23</f>
        <v>101.10492648</v>
      </c>
      <c r="C11" s="61">
        <f>'[7]Sheet1'!D23</f>
        <v>101.16862403</v>
      </c>
      <c r="D11" s="61">
        <f>'[7]Sheet1'!E23</f>
        <v>101.08849373</v>
      </c>
      <c r="E11" s="58"/>
    </row>
    <row r="12" spans="1:5" s="47" customFormat="1" ht="26.25" customHeight="1">
      <c r="A12" s="59" t="s">
        <v>269</v>
      </c>
      <c r="B12" s="60">
        <f>'[7]Sheet1'!C24</f>
        <v>100</v>
      </c>
      <c r="C12" s="61">
        <f>'[7]Sheet1'!D24</f>
        <v>100.6614847</v>
      </c>
      <c r="D12" s="61">
        <f>'[7]Sheet1'!E24</f>
        <v>101.13810173</v>
      </c>
      <c r="E12" s="58"/>
    </row>
    <row r="13" spans="1:5" s="47" customFormat="1" ht="26.25" customHeight="1">
      <c r="A13" s="59" t="s">
        <v>270</v>
      </c>
      <c r="B13" s="60">
        <f>'[7]Sheet1'!C25</f>
        <v>100.95893233</v>
      </c>
      <c r="C13" s="61">
        <f>'[7]Sheet1'!D25</f>
        <v>104.52581045</v>
      </c>
      <c r="D13" s="61">
        <f>'[7]Sheet1'!E25</f>
        <v>101.06472434</v>
      </c>
      <c r="E13" s="58"/>
    </row>
    <row r="14" spans="1:5" s="47" customFormat="1" ht="26.25" customHeight="1">
      <c r="A14" s="62" t="s">
        <v>271</v>
      </c>
      <c r="B14" s="63">
        <f>'[7]Sheet1'!C26</f>
        <v>100.97210694</v>
      </c>
      <c r="C14" s="64">
        <f>'[7]Sheet1'!D26</f>
        <v>101.75780037</v>
      </c>
      <c r="D14" s="64">
        <f>'[7]Sheet1'!E26</f>
        <v>101.08850695</v>
      </c>
      <c r="E14" s="58"/>
    </row>
    <row r="15" ht="15.75">
      <c r="A15" s="65" t="s">
        <v>272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13.25390625" style="275" customWidth="1"/>
    <col min="2" max="2" width="11.25390625" style="275" customWidth="1"/>
    <col min="3" max="3" width="11.375" style="275" customWidth="1"/>
    <col min="4" max="4" width="10.00390625" style="275" customWidth="1"/>
    <col min="5" max="5" width="11.875" style="275" customWidth="1"/>
    <col min="6" max="6" width="13.50390625" style="303" customWidth="1"/>
    <col min="7" max="7" width="16.25390625" style="275" customWidth="1"/>
    <col min="8" max="8" width="12.25390625" style="275" customWidth="1"/>
    <col min="9" max="9" width="12.375" style="275" customWidth="1"/>
    <col min="10" max="10" width="11.25390625" style="275" customWidth="1"/>
    <col min="11" max="11" width="9.00390625" style="275" customWidth="1"/>
    <col min="12" max="12" width="10.50390625" style="275" bestFit="1" customWidth="1"/>
    <col min="13" max="13" width="9.50390625" style="275" bestFit="1" customWidth="1"/>
    <col min="14" max="16384" width="8.875" style="275" customWidth="1"/>
  </cols>
  <sheetData>
    <row r="1" spans="1:10" ht="24.75">
      <c r="A1" s="345" t="s">
        <v>319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7.25">
      <c r="A2" s="280"/>
      <c r="B2" s="281"/>
      <c r="C2" s="49"/>
      <c r="D2" s="49"/>
      <c r="E2" s="281"/>
      <c r="F2" s="299"/>
      <c r="G2" s="281"/>
      <c r="H2" s="49"/>
      <c r="I2" s="327" t="s">
        <v>323</v>
      </c>
      <c r="J2" s="327"/>
    </row>
    <row r="3" spans="1:10" ht="31.5" customHeight="1">
      <c r="A3" s="324"/>
      <c r="B3" s="325" t="s">
        <v>6</v>
      </c>
      <c r="C3" s="325"/>
      <c r="D3" s="325"/>
      <c r="E3" s="325" t="s">
        <v>303</v>
      </c>
      <c r="F3" s="325"/>
      <c r="G3" s="325" t="s">
        <v>304</v>
      </c>
      <c r="H3" s="325"/>
      <c r="I3" s="325" t="s">
        <v>305</v>
      </c>
      <c r="J3" s="326"/>
    </row>
    <row r="4" spans="1:10" s="276" customFormat="1" ht="25.5" customHeight="1">
      <c r="A4" s="324"/>
      <c r="B4" s="282" t="s">
        <v>35</v>
      </c>
      <c r="C4" s="283" t="s">
        <v>187</v>
      </c>
      <c r="D4" s="283" t="s">
        <v>306</v>
      </c>
      <c r="E4" s="282" t="s">
        <v>35</v>
      </c>
      <c r="F4" s="300" t="s">
        <v>187</v>
      </c>
      <c r="G4" s="282" t="s">
        <v>35</v>
      </c>
      <c r="H4" s="283" t="s">
        <v>187</v>
      </c>
      <c r="I4" s="282" t="s">
        <v>35</v>
      </c>
      <c r="J4" s="284" t="s">
        <v>187</v>
      </c>
    </row>
    <row r="5" spans="1:10" s="276" customFormat="1" ht="25.5" customHeight="1">
      <c r="A5" s="285" t="s">
        <v>113</v>
      </c>
      <c r="B5" s="296">
        <f>'[12]Sheet2'!B7/10000</f>
        <v>2510.3497880229734</v>
      </c>
      <c r="C5" s="297">
        <f>'[12]Sheet2'!C7</f>
        <v>8.1</v>
      </c>
      <c r="D5" s="298" t="s">
        <v>322</v>
      </c>
      <c r="E5" s="296">
        <f>'[12]Sheet2'!D7/10000</f>
        <v>218.2129</v>
      </c>
      <c r="F5" s="301">
        <f>'[12]Sheet2'!E7</f>
        <v>3</v>
      </c>
      <c r="G5" s="304">
        <f>'[12]Sheet2'!F7/10000</f>
        <v>1164.0081</v>
      </c>
      <c r="H5" s="297">
        <f>'[12]Sheet2'!G7</f>
        <v>8.5</v>
      </c>
      <c r="I5" s="305">
        <f>'[12]Sheet2'!H7/10000</f>
        <v>1128.1287880229734</v>
      </c>
      <c r="J5" s="306">
        <f>'[12]Sheet2'!I7</f>
        <v>8.6</v>
      </c>
    </row>
    <row r="6" spans="1:10" ht="23.25" customHeight="1">
      <c r="A6" s="286" t="s">
        <v>276</v>
      </c>
      <c r="B6" s="296">
        <f>'[12]Sheet2'!B8/10000</f>
        <v>418.1086971232848</v>
      </c>
      <c r="C6" s="297">
        <f>'[12]Sheet2'!C8</f>
        <v>8.6</v>
      </c>
      <c r="D6" s="286">
        <f>RANK(C6,$C$6:$C$17)</f>
        <v>3</v>
      </c>
      <c r="E6" s="296">
        <f>'[12]Sheet2'!D8/10000</f>
        <v>3.4283</v>
      </c>
      <c r="F6" s="302">
        <f>'[12]Sheet2'!E8</f>
        <v>3.2</v>
      </c>
      <c r="G6" s="304">
        <f>'[12]Sheet2'!F8/10000</f>
        <v>61.0588</v>
      </c>
      <c r="H6" s="297">
        <f>'[12]Sheet2'!G8</f>
        <v>7.7</v>
      </c>
      <c r="I6" s="305">
        <f>'[12]Sheet2'!H8/10000</f>
        <v>353.6215971232848</v>
      </c>
      <c r="J6" s="306">
        <f>'[12]Sheet2'!I8</f>
        <v>8.9</v>
      </c>
    </row>
    <row r="7" spans="1:10" ht="23.25" customHeight="1">
      <c r="A7" s="286" t="s">
        <v>116</v>
      </c>
      <c r="B7" s="296">
        <f>'[12]Sheet2'!B9/10000</f>
        <v>238.24022183945334</v>
      </c>
      <c r="C7" s="297">
        <f>'[12]Sheet2'!C9</f>
        <v>5.1</v>
      </c>
      <c r="D7" s="286">
        <f aca="true" t="shared" si="0" ref="D7:D17">RANK(C7,$C$6:$C$17)</f>
        <v>12</v>
      </c>
      <c r="E7" s="296">
        <f>'[12]Sheet2'!D9/10000</f>
        <v>5.8198</v>
      </c>
      <c r="F7" s="301">
        <f>'[12]Sheet2'!E9</f>
        <v>3.3</v>
      </c>
      <c r="G7" s="304">
        <f>'[12]Sheet2'!F9/10000</f>
        <v>184.936</v>
      </c>
      <c r="H7" s="297">
        <f>'[12]Sheet2'!G9</f>
        <v>5</v>
      </c>
      <c r="I7" s="305">
        <f>'[12]Sheet2'!H9/10000</f>
        <v>47.48442183945334</v>
      </c>
      <c r="J7" s="306">
        <f>'[12]Sheet2'!I9</f>
        <v>5.9</v>
      </c>
    </row>
    <row r="8" spans="1:10" ht="22.5" customHeight="1">
      <c r="A8" s="286" t="s">
        <v>117</v>
      </c>
      <c r="B8" s="296">
        <f>'[12]Sheet2'!B10/10000</f>
        <v>110.30597454483929</v>
      </c>
      <c r="C8" s="297">
        <f>'[12]Sheet2'!C10</f>
        <v>9.2</v>
      </c>
      <c r="D8" s="286">
        <f t="shared" si="0"/>
        <v>1</v>
      </c>
      <c r="E8" s="296">
        <f>'[12]Sheet2'!D10/10000</f>
        <v>17.3595</v>
      </c>
      <c r="F8" s="302">
        <f>'[12]Sheet2'!E10</f>
        <v>3.2</v>
      </c>
      <c r="G8" s="304">
        <f>'[12]Sheet2'!F10/10000</f>
        <v>43.3896</v>
      </c>
      <c r="H8" s="297">
        <f>'[12]Sheet2'!G10</f>
        <v>8.1</v>
      </c>
      <c r="I8" s="305">
        <f>'[12]Sheet2'!H10/10000</f>
        <v>49.556874544839275</v>
      </c>
      <c r="J8" s="306">
        <f>'[12]Sheet2'!I10</f>
        <v>12.7</v>
      </c>
    </row>
    <row r="9" spans="1:10" ht="23.25" customHeight="1">
      <c r="A9" s="286" t="s">
        <v>118</v>
      </c>
      <c r="B9" s="296">
        <f>'[12]Sheet2'!B11/10000</f>
        <v>248.82560033425312</v>
      </c>
      <c r="C9" s="297">
        <f>'[12]Sheet2'!C11</f>
        <v>7.9</v>
      </c>
      <c r="D9" s="286">
        <f t="shared" si="0"/>
        <v>7</v>
      </c>
      <c r="E9" s="296">
        <f>'[12]Sheet2'!D11/10000</f>
        <v>32.0032</v>
      </c>
      <c r="F9" s="301">
        <f>'[12]Sheet2'!E11</f>
        <v>2.7</v>
      </c>
      <c r="G9" s="304">
        <f>'[12]Sheet2'!F11/10000</f>
        <v>120.8295</v>
      </c>
      <c r="H9" s="297">
        <f>'[12]Sheet2'!G11</f>
        <v>8.9</v>
      </c>
      <c r="I9" s="305">
        <f>'[12]Sheet2'!H11/10000</f>
        <v>95.99290033425311</v>
      </c>
      <c r="J9" s="306">
        <f>'[12]Sheet2'!I11</f>
        <v>8.2</v>
      </c>
    </row>
    <row r="10" spans="1:10" ht="23.25" customHeight="1">
      <c r="A10" s="286" t="s">
        <v>119</v>
      </c>
      <c r="B10" s="296">
        <f>'[12]Sheet2'!B12/10000</f>
        <v>249.69537694560904</v>
      </c>
      <c r="C10" s="297">
        <f>'[12]Sheet2'!C12</f>
        <v>7.8</v>
      </c>
      <c r="D10" s="286">
        <f t="shared" si="0"/>
        <v>8</v>
      </c>
      <c r="E10" s="296">
        <f>'[12]Sheet2'!D12/10000</f>
        <v>42.3968</v>
      </c>
      <c r="F10" s="302">
        <f>'[12]Sheet2'!E12</f>
        <v>2.9</v>
      </c>
      <c r="G10" s="304">
        <f>'[12]Sheet2'!F12/10000</f>
        <v>118.3838</v>
      </c>
      <c r="H10" s="297">
        <f>'[12]Sheet2'!G12</f>
        <v>8.5</v>
      </c>
      <c r="I10" s="305">
        <f>'[12]Sheet2'!H12/10000</f>
        <v>88.91477694560902</v>
      </c>
      <c r="J10" s="306">
        <f>'[12]Sheet2'!I12</f>
        <v>7.6</v>
      </c>
    </row>
    <row r="11" spans="1:10" ht="23.25" customHeight="1">
      <c r="A11" s="286" t="s">
        <v>120</v>
      </c>
      <c r="B11" s="296">
        <f>'[12]Sheet2'!B13/10000</f>
        <v>243.51616561275017</v>
      </c>
      <c r="C11" s="297">
        <f>'[12]Sheet2'!C13</f>
        <v>7.8</v>
      </c>
      <c r="D11" s="286">
        <f t="shared" si="0"/>
        <v>8</v>
      </c>
      <c r="E11" s="296">
        <f>'[12]Sheet2'!D13/10000</f>
        <v>33.5497</v>
      </c>
      <c r="F11" s="301">
        <f>'[12]Sheet2'!E13</f>
        <v>2.9</v>
      </c>
      <c r="G11" s="304">
        <f>'[12]Sheet2'!F13/10000</f>
        <v>105.9328</v>
      </c>
      <c r="H11" s="297">
        <f>'[12]Sheet2'!G13</f>
        <v>9.5</v>
      </c>
      <c r="I11" s="305">
        <f>'[12]Sheet2'!H13/10000</f>
        <v>104.03366561275018</v>
      </c>
      <c r="J11" s="306">
        <f>'[12]Sheet2'!I13</f>
        <v>7.6</v>
      </c>
    </row>
    <row r="12" spans="1:10" ht="23.25" customHeight="1">
      <c r="A12" s="286" t="s">
        <v>121</v>
      </c>
      <c r="B12" s="296">
        <f>'[12]Sheet2'!B14/10000</f>
        <v>214.1798009232825</v>
      </c>
      <c r="C12" s="297">
        <f>'[12]Sheet2'!C14</f>
        <v>8.2</v>
      </c>
      <c r="D12" s="286">
        <f t="shared" si="0"/>
        <v>6</v>
      </c>
      <c r="E12" s="296">
        <f>'[12]Sheet2'!D14/10000</f>
        <v>28.7219</v>
      </c>
      <c r="F12" s="302">
        <f>'[12]Sheet2'!E14</f>
        <v>3.1</v>
      </c>
      <c r="G12" s="304">
        <f>'[12]Sheet2'!F14/10000</f>
        <v>94.7622</v>
      </c>
      <c r="H12" s="297">
        <f>'[12]Sheet2'!G14</f>
        <v>9.6</v>
      </c>
      <c r="I12" s="305">
        <f>'[12]Sheet2'!H14/10000</f>
        <v>90.69570092328252</v>
      </c>
      <c r="J12" s="306">
        <f>'[12]Sheet2'!I14</f>
        <v>8.4</v>
      </c>
    </row>
    <row r="13" spans="1:10" ht="23.25" customHeight="1">
      <c r="A13" s="286" t="s">
        <v>122</v>
      </c>
      <c r="B13" s="296">
        <f>'[12]Sheet2'!B15/10000</f>
        <v>266.19475713996746</v>
      </c>
      <c r="C13" s="297">
        <f>'[12]Sheet2'!C15</f>
        <v>6.9</v>
      </c>
      <c r="D13" s="286">
        <f t="shared" si="0"/>
        <v>11</v>
      </c>
      <c r="E13" s="296">
        <f>'[12]Sheet2'!D15/10000</f>
        <v>25.494</v>
      </c>
      <c r="F13" s="301">
        <f>'[12]Sheet2'!E15</f>
        <v>3.3</v>
      </c>
      <c r="G13" s="304">
        <f>'[12]Sheet2'!F15/10000</f>
        <v>142.992</v>
      </c>
      <c r="H13" s="297">
        <f>'[12]Sheet2'!G15</f>
        <v>6.9</v>
      </c>
      <c r="I13" s="305">
        <f>'[12]Sheet2'!H15/10000</f>
        <v>97.70875713996745</v>
      </c>
      <c r="J13" s="306">
        <f>'[12]Sheet2'!I15</f>
        <v>7.8</v>
      </c>
    </row>
    <row r="14" spans="1:10" ht="23.25" customHeight="1">
      <c r="A14" s="286" t="s">
        <v>123</v>
      </c>
      <c r="B14" s="296">
        <f>'[12]Sheet2'!B16/10000</f>
        <v>185.61592530216774</v>
      </c>
      <c r="C14" s="297">
        <f>'[12]Sheet2'!C16</f>
        <v>7.7</v>
      </c>
      <c r="D14" s="286">
        <f t="shared" si="0"/>
        <v>10</v>
      </c>
      <c r="E14" s="296">
        <f>'[12]Sheet2'!D16/10000</f>
        <v>19.1197</v>
      </c>
      <c r="F14" s="302">
        <f>'[12]Sheet2'!E16</f>
        <v>3.1</v>
      </c>
      <c r="G14" s="304">
        <f>'[12]Sheet2'!F16/10000</f>
        <v>98.7298</v>
      </c>
      <c r="H14" s="297">
        <f>'[12]Sheet2'!G16</f>
        <v>8.7</v>
      </c>
      <c r="I14" s="305">
        <f>'[12]Sheet2'!H16/10000</f>
        <v>67.76642530216773</v>
      </c>
      <c r="J14" s="306">
        <f>'[12]Sheet2'!I16</f>
        <v>7.6</v>
      </c>
    </row>
    <row r="15" spans="1:10" ht="33" customHeight="1">
      <c r="A15" s="286" t="s">
        <v>307</v>
      </c>
      <c r="B15" s="296">
        <f>'[12]Sheet2'!B17/10000</f>
        <v>175.2267562099532</v>
      </c>
      <c r="C15" s="297">
        <f>'[12]Sheet2'!C17</f>
        <v>8.6</v>
      </c>
      <c r="D15" s="286">
        <f t="shared" si="0"/>
        <v>3</v>
      </c>
      <c r="E15" s="296">
        <f>'[12]Sheet2'!D17/10000</f>
        <v>3.2687</v>
      </c>
      <c r="F15" s="301">
        <f>'[12]Sheet2'!E17</f>
        <v>3</v>
      </c>
      <c r="G15" s="304">
        <f>'[12]Sheet2'!F17/10000</f>
        <v>120.0335</v>
      </c>
      <c r="H15" s="297">
        <f>'[12]Sheet2'!G17</f>
        <v>8.6</v>
      </c>
      <c r="I15" s="305">
        <f>'[12]Sheet2'!H17/10000</f>
        <v>51.92455620995321</v>
      </c>
      <c r="J15" s="306">
        <f>'[12]Sheet2'!I17</f>
        <v>9.2</v>
      </c>
    </row>
    <row r="16" spans="1:10" ht="23.25" customHeight="1">
      <c r="A16" s="286" t="s">
        <v>278</v>
      </c>
      <c r="B16" s="296">
        <f>'[12]Sheet2'!B18/10000</f>
        <v>64.75533101541225</v>
      </c>
      <c r="C16" s="297">
        <f>'[12]Sheet2'!C18</f>
        <v>9</v>
      </c>
      <c r="D16" s="286">
        <f t="shared" si="0"/>
        <v>2</v>
      </c>
      <c r="E16" s="296">
        <f>'[12]Sheet2'!D18/10000</f>
        <v>0.3729</v>
      </c>
      <c r="F16" s="302">
        <f>'[12]Sheet2'!E18</f>
        <v>2.9</v>
      </c>
      <c r="G16" s="304">
        <f>'[12]Sheet2'!F18/10000</f>
        <v>5.0341</v>
      </c>
      <c r="H16" s="297">
        <f>'[12]Sheet2'!G18</f>
        <v>6.5</v>
      </c>
      <c r="I16" s="305">
        <f>'[12]Sheet2'!H18/10000</f>
        <v>59.348331015412256</v>
      </c>
      <c r="J16" s="306">
        <f>'[12]Sheet2'!I18</f>
        <v>9.2</v>
      </c>
    </row>
    <row r="17" spans="1:10" ht="35.25" customHeight="1">
      <c r="A17" s="286" t="s">
        <v>124</v>
      </c>
      <c r="B17" s="296">
        <f>'[12]Sheet2'!B19/10000</f>
        <v>57.12730308882729</v>
      </c>
      <c r="C17" s="297">
        <f>'[12]Sheet2'!C19</f>
        <v>8.4</v>
      </c>
      <c r="D17" s="286">
        <f t="shared" si="0"/>
        <v>5</v>
      </c>
      <c r="E17" s="296">
        <f>'[12]Sheet2'!D19/10000</f>
        <v>6.6783</v>
      </c>
      <c r="F17" s="301">
        <f>'[12]Sheet2'!E19</f>
        <v>2.9</v>
      </c>
      <c r="G17" s="304">
        <f>'[12]Sheet2'!F19/10000</f>
        <v>35.8929</v>
      </c>
      <c r="H17" s="297">
        <f>'[12]Sheet2'!G19</f>
        <v>8.7</v>
      </c>
      <c r="I17" s="305">
        <f>'[12]Sheet2'!H19/10000</f>
        <v>14.556103088827298</v>
      </c>
      <c r="J17" s="306">
        <f>'[12]Sheet2'!I19</f>
        <v>10</v>
      </c>
    </row>
    <row r="18" ht="23.25" customHeight="1"/>
  </sheetData>
  <sheetProtection/>
  <mergeCells count="7">
    <mergeCell ref="A3:A4"/>
    <mergeCell ref="B3:D3"/>
    <mergeCell ref="E3:F3"/>
    <mergeCell ref="G3:H3"/>
    <mergeCell ref="I3:J3"/>
    <mergeCell ref="A1:J1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2" sqref="A2:T2"/>
    </sheetView>
  </sheetViews>
  <sheetFormatPr defaultColWidth="8.00390625" defaultRowHeight="14.25"/>
  <cols>
    <col min="1" max="1" width="15.00390625" style="21" customWidth="1"/>
    <col min="2" max="2" width="9.125" style="22" customWidth="1"/>
    <col min="3" max="3" width="8.75390625" style="22" customWidth="1"/>
    <col min="4" max="5" width="9.75390625" style="23" customWidth="1"/>
    <col min="6" max="6" width="11.25390625" style="24" customWidth="1"/>
    <col min="7" max="7" width="7.25390625" style="23" customWidth="1"/>
    <col min="8" max="8" width="6.75390625" style="23" customWidth="1"/>
    <col min="9" max="9" width="13.75390625" style="24" customWidth="1"/>
    <col min="10" max="10" width="9.50390625" style="23" customWidth="1"/>
    <col min="11" max="11" width="7.50390625" style="23" customWidth="1"/>
    <col min="12" max="12" width="12.375" style="24" customWidth="1"/>
    <col min="13" max="13" width="7.50390625" style="25" customWidth="1"/>
    <col min="14" max="14" width="8.50390625" style="25" customWidth="1"/>
  </cols>
  <sheetData>
    <row r="1" ht="27.75" customHeight="1"/>
    <row r="2" spans="1:20" ht="33" customHeight="1">
      <c r="A2" s="346" t="s">
        <v>328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1:14" s="18" customFormat="1" ht="26.25" customHeight="1">
      <c r="A3" s="26"/>
      <c r="B3" s="27"/>
      <c r="C3" s="27"/>
      <c r="D3" s="28"/>
      <c r="E3" s="28"/>
      <c r="F3" s="333"/>
      <c r="G3" s="333"/>
      <c r="H3" s="29"/>
      <c r="I3" s="37"/>
      <c r="J3" s="38"/>
      <c r="K3" s="38"/>
      <c r="L3" s="334"/>
      <c r="M3" s="334"/>
      <c r="N3" s="39"/>
    </row>
    <row r="4" spans="1:20" s="19" customFormat="1" ht="43.5" customHeight="1">
      <c r="A4" s="30"/>
      <c r="B4" s="335" t="s">
        <v>273</v>
      </c>
      <c r="C4" s="335"/>
      <c r="D4" s="328" t="s">
        <v>48</v>
      </c>
      <c r="E4" s="328"/>
      <c r="F4" s="328" t="s">
        <v>54</v>
      </c>
      <c r="G4" s="328"/>
      <c r="H4" s="328"/>
      <c r="I4" s="328" t="s">
        <v>325</v>
      </c>
      <c r="J4" s="328"/>
      <c r="K4" s="328"/>
      <c r="L4" s="328" t="s">
        <v>320</v>
      </c>
      <c r="M4" s="328"/>
      <c r="N4" s="329"/>
      <c r="O4" s="330" t="s">
        <v>65</v>
      </c>
      <c r="P4" s="330"/>
      <c r="Q4" s="331"/>
      <c r="R4" s="330" t="s">
        <v>67</v>
      </c>
      <c r="S4" s="330"/>
      <c r="T4" s="331"/>
    </row>
    <row r="5" spans="1:20" s="19" customFormat="1" ht="35.25">
      <c r="A5" s="30"/>
      <c r="B5" s="3" t="s">
        <v>274</v>
      </c>
      <c r="C5" s="3" t="s">
        <v>275</v>
      </c>
      <c r="D5" s="3" t="s">
        <v>112</v>
      </c>
      <c r="E5" s="3" t="s">
        <v>275</v>
      </c>
      <c r="F5" s="4" t="s">
        <v>202</v>
      </c>
      <c r="G5" s="3" t="s">
        <v>112</v>
      </c>
      <c r="H5" s="3" t="s">
        <v>275</v>
      </c>
      <c r="I5" s="4" t="s">
        <v>202</v>
      </c>
      <c r="J5" s="3" t="s">
        <v>112</v>
      </c>
      <c r="K5" s="3" t="s">
        <v>275</v>
      </c>
      <c r="L5" s="4" t="s">
        <v>202</v>
      </c>
      <c r="M5" s="3" t="s">
        <v>112</v>
      </c>
      <c r="N5" s="5" t="s">
        <v>275</v>
      </c>
      <c r="O5" s="263" t="s">
        <v>289</v>
      </c>
      <c r="P5" s="264" t="s">
        <v>290</v>
      </c>
      <c r="Q5" s="265" t="s">
        <v>288</v>
      </c>
      <c r="R5" s="263" t="s">
        <v>291</v>
      </c>
      <c r="S5" s="264" t="s">
        <v>290</v>
      </c>
      <c r="T5" s="265" t="s">
        <v>288</v>
      </c>
    </row>
    <row r="6" spans="1:20" s="20" customFormat="1" ht="30" customHeight="1">
      <c r="A6" s="31" t="s">
        <v>113</v>
      </c>
      <c r="B6" s="32">
        <f>'[2]Sheet1'!$G5</f>
        <v>8.1</v>
      </c>
      <c r="C6" s="32" t="s">
        <v>47</v>
      </c>
      <c r="D6" s="277">
        <v>12.1</v>
      </c>
      <c r="E6" s="32" t="s">
        <v>47</v>
      </c>
      <c r="F6" s="279">
        <v>1017.7965350341277</v>
      </c>
      <c r="G6" s="32">
        <v>10.158086190682695</v>
      </c>
      <c r="H6" s="32" t="s">
        <v>47</v>
      </c>
      <c r="I6" s="33">
        <f>'[10]Sheet1'!B3/10000</f>
        <v>251.7764</v>
      </c>
      <c r="J6" s="32">
        <f>'[10]Sheet1'!C3</f>
        <v>0.8132281915903121</v>
      </c>
      <c r="K6" s="32" t="s">
        <v>47</v>
      </c>
      <c r="L6" s="33">
        <f>'[10]Sheet1'!D3/10000</f>
        <v>107.2116</v>
      </c>
      <c r="M6" s="32">
        <f>'[10]Sheet1'!E3</f>
        <v>3.479907573098899</v>
      </c>
      <c r="N6" s="40" t="s">
        <v>47</v>
      </c>
      <c r="O6" s="266">
        <v>25515.925267171166</v>
      </c>
      <c r="P6" s="36">
        <v>8.349</v>
      </c>
      <c r="Q6" s="43" t="s">
        <v>47</v>
      </c>
      <c r="R6" s="266">
        <v>13009.375125286595</v>
      </c>
      <c r="S6" s="36">
        <v>8.549</v>
      </c>
      <c r="T6" s="43" t="s">
        <v>47</v>
      </c>
    </row>
    <row r="7" spans="1:20" s="19" customFormat="1" ht="30" customHeight="1">
      <c r="A7" s="34" t="s">
        <v>276</v>
      </c>
      <c r="B7" s="32">
        <f>'[2]Sheet1'!$G6</f>
        <v>0.1</v>
      </c>
      <c r="C7" s="35">
        <f>RANK(B7,$B$7:$B$18,0)</f>
        <v>11</v>
      </c>
      <c r="D7" s="278">
        <v>12.3</v>
      </c>
      <c r="E7" s="35">
        <f>RANK(D7,$D$7:$D$18,0)</f>
        <v>7</v>
      </c>
      <c r="F7" s="279">
        <v>346.10844279400425</v>
      </c>
      <c r="G7" s="32">
        <v>10.151</v>
      </c>
      <c r="H7" s="35">
        <f>RANK(G7,$G$7:$G$18,0)</f>
        <v>8</v>
      </c>
      <c r="I7" s="41">
        <f>'[10]Sheet1'!B11/10000</f>
        <v>21.2097</v>
      </c>
      <c r="J7" s="42">
        <f>'[10]Sheet1'!C11</f>
        <v>-1.3043275942298749</v>
      </c>
      <c r="K7" s="35">
        <f>RANK(J7,$J$7:$J$18,0)</f>
        <v>10</v>
      </c>
      <c r="L7" s="43">
        <f>'[10]Sheet1'!D11/10000</f>
        <v>7.5158</v>
      </c>
      <c r="M7" s="36">
        <f>'[10]Sheet1'!E11</f>
        <v>9.306418068907348</v>
      </c>
      <c r="N7" s="44">
        <f>RANK(M7,$M$7:$M$18,0)</f>
        <v>5</v>
      </c>
      <c r="O7" s="266">
        <v>29869.746552187862</v>
      </c>
      <c r="P7" s="36">
        <v>8.6381025745494</v>
      </c>
      <c r="Q7" s="266">
        <f>RANK(P7,$P$7:$P$18,0)</f>
        <v>2</v>
      </c>
      <c r="R7" s="266" t="s">
        <v>47</v>
      </c>
      <c r="S7" s="36" t="s">
        <v>47</v>
      </c>
      <c r="T7" s="36" t="s">
        <v>47</v>
      </c>
    </row>
    <row r="8" spans="1:20" s="19" customFormat="1" ht="30" customHeight="1">
      <c r="A8" s="34" t="s">
        <v>116</v>
      </c>
      <c r="B8" s="32">
        <f>'[2]Sheet1'!$G7</f>
        <v>4.7</v>
      </c>
      <c r="C8" s="35">
        <f aca="true" t="shared" si="0" ref="C8:C18">RANK(B8,$B$7:$B$18,0)</f>
        <v>10</v>
      </c>
      <c r="D8" s="278">
        <v>12.4</v>
      </c>
      <c r="E8" s="35">
        <f aca="true" t="shared" si="1" ref="E8:E18">RANK(D8,$D$7:$D$18,0)</f>
        <v>4</v>
      </c>
      <c r="F8" s="279">
        <v>21.7004864376265</v>
      </c>
      <c r="G8" s="32">
        <v>10.099999999999994</v>
      </c>
      <c r="H8" s="35">
        <f aca="true" t="shared" si="2" ref="H8:H18">RANK(G8,$G$7:$G$18,0)</f>
        <v>10</v>
      </c>
      <c r="I8" s="41">
        <f>'[10]Sheet1'!B12/10000</f>
        <v>7.3656</v>
      </c>
      <c r="J8" s="42">
        <f>'[10]Sheet1'!C12</f>
        <v>12.787688538396765</v>
      </c>
      <c r="K8" s="35">
        <f aca="true" t="shared" si="3" ref="K8:K18">RANK(J8,$J$7:$J$18,0)</f>
        <v>2</v>
      </c>
      <c r="L8" s="43">
        <f>'[10]Sheet1'!D12/10000</f>
        <v>2.2062</v>
      </c>
      <c r="M8" s="36">
        <f>'[10]Sheet1'!E12</f>
        <v>9.483400327527164</v>
      </c>
      <c r="N8" s="44">
        <f aca="true" t="shared" si="4" ref="N8:N18">RANK(M8,$M$7:$M$18,0)</f>
        <v>4</v>
      </c>
      <c r="O8" s="266">
        <v>30521.124840693286</v>
      </c>
      <c r="P8" s="36">
        <v>8.494918572059786</v>
      </c>
      <c r="Q8" s="266">
        <f>RANK(P8,$P$7:$P$18,0)</f>
        <v>4</v>
      </c>
      <c r="R8" s="266" t="s">
        <v>47</v>
      </c>
      <c r="S8" s="36" t="s">
        <v>47</v>
      </c>
      <c r="T8" s="36" t="s">
        <v>47</v>
      </c>
    </row>
    <row r="9" spans="1:20" s="19" customFormat="1" ht="30" customHeight="1">
      <c r="A9" s="34" t="s">
        <v>117</v>
      </c>
      <c r="B9" s="32">
        <f>'[2]Sheet1'!$G9</f>
        <v>8.4</v>
      </c>
      <c r="C9" s="35">
        <f t="shared" si="0"/>
        <v>8</v>
      </c>
      <c r="D9" s="278">
        <v>11.7</v>
      </c>
      <c r="E9" s="35">
        <f t="shared" si="1"/>
        <v>12</v>
      </c>
      <c r="F9" s="279">
        <v>24.492111070064013</v>
      </c>
      <c r="G9" s="32">
        <v>10.299999999999997</v>
      </c>
      <c r="H9" s="35">
        <f t="shared" si="2"/>
        <v>6</v>
      </c>
      <c r="I9" s="41">
        <f>'[10]Sheet1'!B13/10000</f>
        <v>3.4882</v>
      </c>
      <c r="J9" s="45">
        <f>'[10]Sheet1'!C13</f>
        <v>10.041326224802049</v>
      </c>
      <c r="K9" s="35">
        <f t="shared" si="3"/>
        <v>5</v>
      </c>
      <c r="L9" s="43">
        <f>'[10]Sheet1'!D13/10000</f>
        <v>2.0055</v>
      </c>
      <c r="M9" s="36">
        <f>'[10]Sheet1'!E13</f>
        <v>6.6244882768887265</v>
      </c>
      <c r="N9" s="44">
        <f t="shared" si="4"/>
        <v>7</v>
      </c>
      <c r="O9" s="266">
        <v>29202.201387460693</v>
      </c>
      <c r="P9" s="36">
        <v>8.68696264944268</v>
      </c>
      <c r="Q9" s="266">
        <f aca="true" t="shared" si="5" ref="Q9:Q18">RANK(P9,$P$7:$P$18,0)</f>
        <v>1</v>
      </c>
      <c r="R9" s="266">
        <v>16243.073623232003</v>
      </c>
      <c r="S9" s="36">
        <v>8.848961958582699</v>
      </c>
      <c r="T9" s="266">
        <f>RANK(S9,$S$9:$S$18,0)</f>
        <v>2</v>
      </c>
    </row>
    <row r="10" spans="1:20" s="19" customFormat="1" ht="30" customHeight="1">
      <c r="A10" s="34" t="s">
        <v>118</v>
      </c>
      <c r="B10" s="32">
        <f>'[2]Sheet1'!$G10</f>
        <v>8.9</v>
      </c>
      <c r="C10" s="35">
        <f t="shared" si="0"/>
        <v>2</v>
      </c>
      <c r="D10" s="278">
        <v>12</v>
      </c>
      <c r="E10" s="35">
        <f t="shared" si="1"/>
        <v>9</v>
      </c>
      <c r="F10" s="279">
        <v>87.29277955236735</v>
      </c>
      <c r="G10" s="32">
        <v>10.299999999999997</v>
      </c>
      <c r="H10" s="35">
        <f t="shared" si="2"/>
        <v>6</v>
      </c>
      <c r="I10" s="41">
        <f>'[10]Sheet1'!B20/10000</f>
        <v>10.0572</v>
      </c>
      <c r="J10" s="36">
        <f>'[10]Sheet1'!C20</f>
        <v>1.9648397104446786</v>
      </c>
      <c r="K10" s="35">
        <f t="shared" si="3"/>
        <v>9</v>
      </c>
      <c r="L10" s="43">
        <f>'[10]Sheet1'!D20/10000</f>
        <v>5.9712</v>
      </c>
      <c r="M10" s="36">
        <f>'[10]Sheet1'!E20</f>
        <v>-4.955033824114608</v>
      </c>
      <c r="N10" s="44">
        <f t="shared" si="4"/>
        <v>10</v>
      </c>
      <c r="O10" s="266">
        <v>24803.162214315325</v>
      </c>
      <c r="P10" s="36">
        <v>8.174628124082655</v>
      </c>
      <c r="Q10" s="266">
        <f t="shared" si="5"/>
        <v>8</v>
      </c>
      <c r="R10" s="266">
        <v>14505.511901038535</v>
      </c>
      <c r="S10" s="36">
        <v>8.82573776938942</v>
      </c>
      <c r="T10" s="266">
        <f aca="true" t="shared" si="6" ref="T10:T18">RANK(S10,$S$9:$S$18,0)</f>
        <v>3</v>
      </c>
    </row>
    <row r="11" spans="1:20" s="19" customFormat="1" ht="30" customHeight="1">
      <c r="A11" s="34" t="s">
        <v>119</v>
      </c>
      <c r="B11" s="32">
        <f>'[2]Sheet1'!$G11</f>
        <v>8.7</v>
      </c>
      <c r="C11" s="35">
        <f t="shared" si="0"/>
        <v>4</v>
      </c>
      <c r="D11" s="278">
        <v>12</v>
      </c>
      <c r="E11" s="35">
        <f t="shared" si="1"/>
        <v>9</v>
      </c>
      <c r="F11" s="279">
        <v>88.40791600925563</v>
      </c>
      <c r="G11" s="32">
        <v>10.099999999999994</v>
      </c>
      <c r="H11" s="35">
        <f t="shared" si="2"/>
        <v>10</v>
      </c>
      <c r="I11" s="41">
        <f>'[10]Sheet1'!B19/10000</f>
        <v>8.2415</v>
      </c>
      <c r="J11" s="36">
        <f>'[10]Sheet1'!C19</f>
        <v>3.678403844460391</v>
      </c>
      <c r="K11" s="35">
        <f t="shared" si="3"/>
        <v>8</v>
      </c>
      <c r="L11" s="43">
        <f>'[10]Sheet1'!D19/10000</f>
        <v>4.8136</v>
      </c>
      <c r="M11" s="36">
        <f>'[10]Sheet1'!E19</f>
        <v>6.954628271785992</v>
      </c>
      <c r="N11" s="44">
        <f t="shared" si="4"/>
        <v>6</v>
      </c>
      <c r="O11" s="266">
        <v>23986.969746983046</v>
      </c>
      <c r="P11" s="36">
        <v>8.44511546116334</v>
      </c>
      <c r="Q11" s="266">
        <f t="shared" si="5"/>
        <v>5</v>
      </c>
      <c r="R11" s="266">
        <v>14158.50299942062</v>
      </c>
      <c r="S11" s="36">
        <v>8.501622003668778</v>
      </c>
      <c r="T11" s="266">
        <f t="shared" si="6"/>
        <v>6</v>
      </c>
    </row>
    <row r="12" spans="1:20" s="19" customFormat="1" ht="30" customHeight="1">
      <c r="A12" s="34" t="s">
        <v>120</v>
      </c>
      <c r="B12" s="32">
        <f>'[2]Sheet1'!$G12</f>
        <v>8.8</v>
      </c>
      <c r="C12" s="35">
        <f t="shared" si="0"/>
        <v>3</v>
      </c>
      <c r="D12" s="278">
        <v>12.4</v>
      </c>
      <c r="E12" s="35">
        <f t="shared" si="1"/>
        <v>4</v>
      </c>
      <c r="F12" s="279">
        <v>79.90479020906852</v>
      </c>
      <c r="G12" s="32">
        <v>10.551000000000002</v>
      </c>
      <c r="H12" s="35">
        <f t="shared" si="2"/>
        <v>1</v>
      </c>
      <c r="I12" s="41">
        <f>'[10]Sheet1'!B17/10000</f>
        <v>12.5311</v>
      </c>
      <c r="J12" s="36">
        <f>'[10]Sheet1'!C17</f>
        <v>13.402593641686494</v>
      </c>
      <c r="K12" s="35">
        <f t="shared" si="3"/>
        <v>1</v>
      </c>
      <c r="L12" s="43">
        <f>'[10]Sheet1'!D17/10000</f>
        <v>8.2171</v>
      </c>
      <c r="M12" s="36">
        <f>'[10]Sheet1'!E17</f>
        <v>10.286281825868699</v>
      </c>
      <c r="N12" s="44">
        <f t="shared" si="4"/>
        <v>3</v>
      </c>
      <c r="O12" s="266">
        <v>25058.068274619254</v>
      </c>
      <c r="P12" s="36">
        <v>7.840313975117987</v>
      </c>
      <c r="Q12" s="266">
        <f t="shared" si="5"/>
        <v>10</v>
      </c>
      <c r="R12" s="266">
        <v>14944.560265881277</v>
      </c>
      <c r="S12" s="36">
        <v>7.91044426557063</v>
      </c>
      <c r="T12" s="266">
        <f t="shared" si="6"/>
        <v>8</v>
      </c>
    </row>
    <row r="13" spans="1:20" s="19" customFormat="1" ht="30" customHeight="1">
      <c r="A13" s="34" t="s">
        <v>121</v>
      </c>
      <c r="B13" s="32">
        <f>'[2]Sheet1'!$G13</f>
        <v>9</v>
      </c>
      <c r="C13" s="35">
        <f t="shared" si="0"/>
        <v>1</v>
      </c>
      <c r="D13" s="278">
        <v>12.4</v>
      </c>
      <c r="E13" s="35">
        <f t="shared" si="1"/>
        <v>4</v>
      </c>
      <c r="F13" s="279">
        <v>89.58469372289149</v>
      </c>
      <c r="G13" s="32">
        <v>10.351</v>
      </c>
      <c r="H13" s="35">
        <f t="shared" si="2"/>
        <v>4</v>
      </c>
      <c r="I13" s="41">
        <f>'[10]Sheet1'!B16/10000</f>
        <v>13.8182</v>
      </c>
      <c r="J13" s="36">
        <f>'[10]Sheet1'!C16</f>
        <v>10.214076059213895</v>
      </c>
      <c r="K13" s="35">
        <f t="shared" si="3"/>
        <v>3</v>
      </c>
      <c r="L13" s="43">
        <f>'[10]Sheet1'!D16/10000</f>
        <v>8.0231</v>
      </c>
      <c r="M13" s="36">
        <f>'[10]Sheet1'!E16</f>
        <v>11.0755769683377</v>
      </c>
      <c r="N13" s="44">
        <f t="shared" si="4"/>
        <v>2</v>
      </c>
      <c r="O13" s="266">
        <v>17864.403718484144</v>
      </c>
      <c r="P13" s="36">
        <v>8.309569518192152</v>
      </c>
      <c r="Q13" s="266">
        <f t="shared" si="5"/>
        <v>7</v>
      </c>
      <c r="R13" s="266">
        <v>8949.33327406559</v>
      </c>
      <c r="S13" s="36">
        <v>8.997637838703529</v>
      </c>
      <c r="T13" s="266">
        <f t="shared" si="6"/>
        <v>1</v>
      </c>
    </row>
    <row r="14" spans="1:20" s="19" customFormat="1" ht="30" customHeight="1">
      <c r="A14" s="34" t="s">
        <v>122</v>
      </c>
      <c r="B14" s="32">
        <f>'[2]Sheet1'!$G14</f>
        <v>6.6</v>
      </c>
      <c r="C14" s="35">
        <f t="shared" si="0"/>
        <v>9</v>
      </c>
      <c r="D14" s="278">
        <v>12.8</v>
      </c>
      <c r="E14" s="35">
        <f t="shared" si="1"/>
        <v>1</v>
      </c>
      <c r="F14" s="279">
        <v>75.3180038935365</v>
      </c>
      <c r="G14" s="32">
        <v>10.451000000000008</v>
      </c>
      <c r="H14" s="35">
        <f t="shared" si="2"/>
        <v>2</v>
      </c>
      <c r="I14" s="41">
        <f>'[10]Sheet1'!B15/10000</f>
        <v>12.1495</v>
      </c>
      <c r="J14" s="36">
        <f>'[10]Sheet1'!C15</f>
        <v>-29.034123433137466</v>
      </c>
      <c r="K14" s="35">
        <f t="shared" si="3"/>
        <v>12</v>
      </c>
      <c r="L14" s="43">
        <f>'[10]Sheet1'!D15/10000</f>
        <v>6.7394</v>
      </c>
      <c r="M14" s="36">
        <f>'[10]Sheet1'!E15</f>
        <v>-24.989426351757444</v>
      </c>
      <c r="N14" s="44">
        <f t="shared" si="4"/>
        <v>12</v>
      </c>
      <c r="O14" s="266">
        <v>24456.287083938423</v>
      </c>
      <c r="P14" s="36">
        <v>7.9436467923248335</v>
      </c>
      <c r="Q14" s="266">
        <f t="shared" si="5"/>
        <v>9</v>
      </c>
      <c r="R14" s="266">
        <v>14185.330167991935</v>
      </c>
      <c r="S14" s="36">
        <v>8.027205839353034</v>
      </c>
      <c r="T14" s="266">
        <f t="shared" si="6"/>
        <v>7</v>
      </c>
    </row>
    <row r="15" spans="1:20" s="19" customFormat="1" ht="30" customHeight="1">
      <c r="A15" s="34" t="s">
        <v>123</v>
      </c>
      <c r="B15" s="32">
        <f>'[2]Sheet1'!$G15</f>
        <v>8.7</v>
      </c>
      <c r="C15" s="35">
        <f t="shared" si="0"/>
        <v>4</v>
      </c>
      <c r="D15" s="278">
        <v>12</v>
      </c>
      <c r="E15" s="35">
        <f t="shared" si="1"/>
        <v>9</v>
      </c>
      <c r="F15" s="279">
        <v>61.32241556888015</v>
      </c>
      <c r="G15" s="32">
        <v>10.351</v>
      </c>
      <c r="H15" s="35">
        <f t="shared" si="2"/>
        <v>4</v>
      </c>
      <c r="I15" s="41">
        <f>'[10]Sheet1'!B18/10000</f>
        <v>8.8496</v>
      </c>
      <c r="J15" s="36">
        <f>'[10]Sheet1'!C18</f>
        <v>5.525744675776863</v>
      </c>
      <c r="K15" s="35">
        <f t="shared" si="3"/>
        <v>7</v>
      </c>
      <c r="L15" s="43">
        <f>'[10]Sheet1'!D18/10000</f>
        <v>4.7862</v>
      </c>
      <c r="M15" s="36">
        <f>'[10]Sheet1'!E18</f>
        <v>-3.2524105031230306</v>
      </c>
      <c r="N15" s="44">
        <f t="shared" si="4"/>
        <v>9</v>
      </c>
      <c r="O15" s="266">
        <v>23520.42087567094</v>
      </c>
      <c r="P15" s="36">
        <v>8.578340929975825</v>
      </c>
      <c r="Q15" s="266">
        <f t="shared" si="5"/>
        <v>3</v>
      </c>
      <c r="R15" s="266">
        <v>13153.559474685937</v>
      </c>
      <c r="S15" s="36">
        <v>8.73000129750991</v>
      </c>
      <c r="T15" s="266">
        <f t="shared" si="6"/>
        <v>4</v>
      </c>
    </row>
    <row r="16" spans="1:20" s="19" customFormat="1" ht="42.75" customHeight="1">
      <c r="A16" s="34" t="s">
        <v>277</v>
      </c>
      <c r="B16" s="32">
        <f>'[2]Sheet1'!$G16</f>
        <v>8.7</v>
      </c>
      <c r="C16" s="35">
        <f t="shared" si="0"/>
        <v>4</v>
      </c>
      <c r="D16" s="278">
        <v>12.6</v>
      </c>
      <c r="E16" s="35">
        <f t="shared" si="1"/>
        <v>3</v>
      </c>
      <c r="F16" s="279">
        <v>95.82449793026476</v>
      </c>
      <c r="G16" s="32">
        <v>10.151</v>
      </c>
      <c r="H16" s="35">
        <f t="shared" si="2"/>
        <v>8</v>
      </c>
      <c r="I16" s="41">
        <f>'[10]Sheet1'!B8/10000</f>
        <v>25.963</v>
      </c>
      <c r="J16" s="36">
        <f>'[10]Sheet1'!C8</f>
        <v>6.618099986037777</v>
      </c>
      <c r="K16" s="35">
        <f t="shared" si="3"/>
        <v>6</v>
      </c>
      <c r="L16" s="43">
        <f>'[10]Sheet1'!D8/10000</f>
        <v>6.3191</v>
      </c>
      <c r="M16" s="36">
        <f>'[10]Sheet1'!E8</f>
        <v>0.16802726480145225</v>
      </c>
      <c r="N16" s="44">
        <f t="shared" si="4"/>
        <v>8</v>
      </c>
      <c r="O16" s="266" t="s">
        <v>47</v>
      </c>
      <c r="P16" s="36" t="s">
        <v>47</v>
      </c>
      <c r="Q16" s="266" t="s">
        <v>47</v>
      </c>
      <c r="R16" s="266" t="s">
        <v>47</v>
      </c>
      <c r="S16" s="36" t="s">
        <v>47</v>
      </c>
      <c r="T16" s="266" t="s">
        <v>47</v>
      </c>
    </row>
    <row r="17" spans="1:20" s="19" customFormat="1" ht="30" customHeight="1">
      <c r="A17" s="34" t="s">
        <v>278</v>
      </c>
      <c r="B17" s="32">
        <f>'[2]Sheet1'!$G17</f>
        <v>-7.1</v>
      </c>
      <c r="C17" s="35">
        <f t="shared" si="0"/>
        <v>12</v>
      </c>
      <c r="D17" s="278">
        <v>12.7</v>
      </c>
      <c r="E17" s="35">
        <f t="shared" si="1"/>
        <v>2</v>
      </c>
      <c r="F17" s="279">
        <v>18.739437681955255</v>
      </c>
      <c r="G17" s="32">
        <v>10.451000000000008</v>
      </c>
      <c r="H17" s="35">
        <f t="shared" si="2"/>
        <v>2</v>
      </c>
      <c r="I17" s="41">
        <f>'[10]Sheet1'!B9/10000</f>
        <v>4.5734</v>
      </c>
      <c r="J17" s="36">
        <f>'[10]Sheet1'!C9</f>
        <v>-10.829043830915623</v>
      </c>
      <c r="K17" s="35">
        <f t="shared" si="3"/>
        <v>11</v>
      </c>
      <c r="L17" s="43">
        <f>'[10]Sheet1'!D9/10000</f>
        <v>1.6582</v>
      </c>
      <c r="M17" s="36">
        <f>'[10]Sheet1'!E9</f>
        <v>-10.085674004988604</v>
      </c>
      <c r="N17" s="44">
        <f t="shared" si="4"/>
        <v>11</v>
      </c>
      <c r="O17" s="266" t="s">
        <v>47</v>
      </c>
      <c r="P17" s="36" t="s">
        <v>47</v>
      </c>
      <c r="Q17" s="266" t="s">
        <v>47</v>
      </c>
      <c r="R17" s="266" t="s">
        <v>47</v>
      </c>
      <c r="S17" s="36" t="s">
        <v>47</v>
      </c>
      <c r="T17" s="36" t="s">
        <v>47</v>
      </c>
    </row>
    <row r="18" spans="1:20" s="19" customFormat="1" ht="30" customHeight="1">
      <c r="A18" s="34" t="s">
        <v>124</v>
      </c>
      <c r="B18" s="32">
        <f>'[2]Sheet1'!$G18</f>
        <v>8.5</v>
      </c>
      <c r="C18" s="35">
        <f t="shared" si="0"/>
        <v>7</v>
      </c>
      <c r="D18" s="278">
        <v>12.3</v>
      </c>
      <c r="E18" s="35">
        <f t="shared" si="1"/>
        <v>7</v>
      </c>
      <c r="F18" s="279">
        <v>8.44654884586132</v>
      </c>
      <c r="G18" s="32">
        <v>10.010000000000005</v>
      </c>
      <c r="H18" s="35">
        <f t="shared" si="2"/>
        <v>12</v>
      </c>
      <c r="I18" s="41">
        <f>'[10]Sheet1'!B7/10000</f>
        <v>1.6696</v>
      </c>
      <c r="J18" s="36">
        <f>'[10]Sheet1'!C7</f>
        <v>10.102875230809815</v>
      </c>
      <c r="K18" s="35">
        <f t="shared" si="3"/>
        <v>4</v>
      </c>
      <c r="L18" s="43">
        <f>'[10]Sheet1'!D7/10000</f>
        <v>0.9432</v>
      </c>
      <c r="M18" s="36">
        <f>'[10]Sheet1'!E7</f>
        <v>21.73464119772845</v>
      </c>
      <c r="N18" s="44">
        <f t="shared" si="4"/>
        <v>1</v>
      </c>
      <c r="O18" s="294">
        <v>26611.690978492134</v>
      </c>
      <c r="P18" s="295">
        <v>8.420574403896513</v>
      </c>
      <c r="Q18" s="266">
        <f t="shared" si="5"/>
        <v>6</v>
      </c>
      <c r="R18" s="266">
        <v>18706.91381001224</v>
      </c>
      <c r="S18" s="36">
        <v>8.528244595917906</v>
      </c>
      <c r="T18" s="266">
        <f t="shared" si="6"/>
        <v>5</v>
      </c>
    </row>
    <row r="19" spans="1:20" s="19" customFormat="1" ht="65.25" customHeight="1">
      <c r="A19" s="332" t="s">
        <v>326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</row>
    <row r="20" spans="1:5" ht="15.75">
      <c r="A20" s="21" t="s">
        <v>279</v>
      </c>
      <c r="D20" s="24"/>
      <c r="E20" s="24"/>
    </row>
    <row r="21" spans="4:5" ht="15.75">
      <c r="D21" s="24"/>
      <c r="E21" s="24"/>
    </row>
    <row r="22" spans="4:5" ht="15.75">
      <c r="D22" s="24"/>
      <c r="E22" s="24"/>
    </row>
    <row r="23" spans="4:5" ht="15.75">
      <c r="D23" s="24"/>
      <c r="E23" s="24"/>
    </row>
    <row r="24" spans="4:5" ht="15.75">
      <c r="D24" s="24"/>
      <c r="E24" s="24"/>
    </row>
    <row r="25" spans="4:5" ht="15.75">
      <c r="D25" s="24"/>
      <c r="E25" s="24"/>
    </row>
    <row r="26" spans="4:5" ht="15.75">
      <c r="D26" s="24"/>
      <c r="E26" s="24"/>
    </row>
    <row r="27" spans="4:5" ht="15.75">
      <c r="D27" s="24"/>
      <c r="E27" s="24"/>
    </row>
    <row r="28" spans="4:5" ht="15.75">
      <c r="D28" s="24"/>
      <c r="E28" s="24"/>
    </row>
    <row r="29" spans="4:5" ht="15.75">
      <c r="D29" s="24"/>
      <c r="E29" s="24"/>
    </row>
    <row r="30" spans="4:5" ht="15.75">
      <c r="D30" s="24"/>
      <c r="E30" s="24"/>
    </row>
    <row r="31" spans="4:5" ht="15.75">
      <c r="D31" s="24"/>
      <c r="E31" s="24"/>
    </row>
    <row r="32" spans="4:5" ht="15.75">
      <c r="D32" s="24"/>
      <c r="E32" s="24"/>
    </row>
    <row r="33" spans="4:5" ht="15.75">
      <c r="D33" s="24"/>
      <c r="E33" s="24"/>
    </row>
    <row r="34" spans="4:5" ht="15.75">
      <c r="D34" s="24"/>
      <c r="E34" s="24"/>
    </row>
    <row r="35" spans="4:5" ht="15.75">
      <c r="D35" s="24"/>
      <c r="E35" s="24"/>
    </row>
    <row r="36" spans="4:5" ht="15.75">
      <c r="D36" s="24"/>
      <c r="E36" s="24"/>
    </row>
    <row r="37" spans="4:5" ht="15.75">
      <c r="D37" s="24"/>
      <c r="E37" s="24"/>
    </row>
    <row r="38" spans="4:5" ht="15.75">
      <c r="D38" s="24"/>
      <c r="E38" s="24"/>
    </row>
    <row r="39" spans="4:5" ht="15.75">
      <c r="D39" s="24"/>
      <c r="E39" s="24"/>
    </row>
    <row r="40" spans="4:5" ht="15.75">
      <c r="D40" s="24"/>
      <c r="E40" s="24"/>
    </row>
    <row r="41" spans="4:5" ht="15.75">
      <c r="D41" s="24"/>
      <c r="E41" s="24"/>
    </row>
    <row r="42" spans="4:5" ht="15.75">
      <c r="D42" s="24"/>
      <c r="E42" s="24"/>
    </row>
    <row r="43" spans="4:5" ht="15.75">
      <c r="D43" s="24"/>
      <c r="E43" s="24"/>
    </row>
    <row r="44" spans="4:5" ht="15.75">
      <c r="D44" s="24"/>
      <c r="E44" s="24"/>
    </row>
    <row r="45" spans="4:5" ht="15.75">
      <c r="D45" s="24"/>
      <c r="E45" s="24"/>
    </row>
  </sheetData>
  <sheetProtection/>
  <mergeCells count="11">
    <mergeCell ref="A19:T19"/>
    <mergeCell ref="F3:G3"/>
    <mergeCell ref="L3:M3"/>
    <mergeCell ref="B4:C4"/>
    <mergeCell ref="D4:E4"/>
    <mergeCell ref="A2:T2"/>
    <mergeCell ref="F4:H4"/>
    <mergeCell ref="I4:K4"/>
    <mergeCell ref="L4:N4"/>
    <mergeCell ref="O4:Q4"/>
    <mergeCell ref="R4:T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zoomScale="85" zoomScaleNormal="85" zoomScalePageLayoutView="0" workbookViewId="0" topLeftCell="A1">
      <selection activeCell="F5" sqref="F5"/>
    </sheetView>
  </sheetViews>
  <sheetFormatPr defaultColWidth="9.00390625" defaultRowHeight="14.25"/>
  <cols>
    <col min="1" max="1" width="31.75390625" style="7" bestFit="1" customWidth="1"/>
    <col min="2" max="2" width="7.125" style="7" bestFit="1" customWidth="1"/>
    <col min="3" max="3" width="18.00390625" style="7" customWidth="1"/>
    <col min="4" max="4" width="19.25390625" style="7" customWidth="1"/>
    <col min="5" max="16384" width="8.875" style="7" customWidth="1"/>
  </cols>
  <sheetData>
    <row r="1" spans="1:4" ht="22.5">
      <c r="A1" s="336" t="s">
        <v>321</v>
      </c>
      <c r="B1" s="336"/>
      <c r="C1" s="336"/>
      <c r="D1" s="336"/>
    </row>
    <row r="2" spans="1:4" ht="22.5">
      <c r="A2" s="11"/>
      <c r="B2" s="11"/>
      <c r="C2" s="11"/>
      <c r="D2" s="11"/>
    </row>
    <row r="3" spans="1:4" ht="15.75">
      <c r="A3" s="12" t="s">
        <v>33</v>
      </c>
      <c r="B3" s="13" t="s">
        <v>34</v>
      </c>
      <c r="C3" s="14" t="s">
        <v>186</v>
      </c>
      <c r="D3" s="15" t="s">
        <v>36</v>
      </c>
    </row>
    <row r="4" spans="1:4" s="287" customFormat="1" ht="36.75" customHeight="1">
      <c r="A4" s="16" t="s">
        <v>313</v>
      </c>
      <c r="B4" s="16" t="s">
        <v>314</v>
      </c>
      <c r="C4" s="289" t="s">
        <v>11</v>
      </c>
      <c r="D4" s="272">
        <v>5.8</v>
      </c>
    </row>
    <row r="5" spans="1:4" ht="49.5" customHeight="1">
      <c r="A5" s="16" t="s">
        <v>280</v>
      </c>
      <c r="B5" s="17" t="s">
        <v>38</v>
      </c>
      <c r="C5" s="289">
        <v>29.7</v>
      </c>
      <c r="D5" s="272">
        <v>45.3</v>
      </c>
    </row>
    <row r="6" spans="1:4" ht="49.5" customHeight="1">
      <c r="A6" s="16" t="s">
        <v>309</v>
      </c>
      <c r="B6" s="17" t="s">
        <v>38</v>
      </c>
      <c r="C6" s="289">
        <v>6.15</v>
      </c>
      <c r="D6" s="272">
        <v>-2.2</v>
      </c>
    </row>
    <row r="7" spans="1:4" ht="49.5" customHeight="1">
      <c r="A7" s="16" t="s">
        <v>311</v>
      </c>
      <c r="B7" s="17" t="s">
        <v>38</v>
      </c>
      <c r="C7" s="289">
        <v>2.678</v>
      </c>
      <c r="D7" s="272">
        <v>10.6</v>
      </c>
    </row>
    <row r="8" spans="1:4" ht="49.5" customHeight="1">
      <c r="A8" s="16" t="s">
        <v>273</v>
      </c>
      <c r="B8" s="17" t="s">
        <v>38</v>
      </c>
      <c r="C8" s="289" t="s">
        <v>324</v>
      </c>
      <c r="D8" s="272">
        <v>5.1</v>
      </c>
    </row>
    <row r="9" spans="1:4" ht="49.5" customHeight="1">
      <c r="A9" s="16" t="s">
        <v>48</v>
      </c>
      <c r="B9" s="17" t="s">
        <v>38</v>
      </c>
      <c r="C9" s="289">
        <v>105.38</v>
      </c>
      <c r="D9" s="272">
        <v>20.6</v>
      </c>
    </row>
    <row r="10" spans="1:4" ht="49.5" customHeight="1">
      <c r="A10" s="227" t="s">
        <v>300</v>
      </c>
      <c r="B10" s="17" t="s">
        <v>301</v>
      </c>
      <c r="C10" s="289">
        <v>20.65</v>
      </c>
      <c r="D10" s="272">
        <v>8.8</v>
      </c>
    </row>
    <row r="11" spans="1:4" ht="49.5" customHeight="1">
      <c r="A11" s="16" t="s">
        <v>281</v>
      </c>
      <c r="B11" s="17" t="s">
        <v>282</v>
      </c>
      <c r="C11" s="289">
        <v>51.0184</v>
      </c>
      <c r="D11" s="272">
        <v>4.5</v>
      </c>
    </row>
    <row r="12" spans="1:5" ht="49.5" customHeight="1">
      <c r="A12" s="16" t="s">
        <v>55</v>
      </c>
      <c r="B12" s="17" t="s">
        <v>60</v>
      </c>
      <c r="C12" s="290">
        <v>31.6209</v>
      </c>
      <c r="D12" s="273">
        <v>55.7</v>
      </c>
      <c r="E12" s="274"/>
    </row>
    <row r="13" spans="1:4" ht="46.5" customHeight="1">
      <c r="A13" s="337" t="s">
        <v>302</v>
      </c>
      <c r="B13" s="337"/>
      <c r="C13" s="337"/>
      <c r="D13" s="337"/>
    </row>
  </sheetData>
  <sheetProtection/>
  <mergeCells count="2">
    <mergeCell ref="A1:D1"/>
    <mergeCell ref="A13:D1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6">
      <selection activeCell="G33" sqref="G33"/>
    </sheetView>
  </sheetViews>
  <sheetFormatPr defaultColWidth="8.00390625" defaultRowHeight="14.25"/>
  <cols>
    <col min="1" max="1" width="30.75390625" style="9" customWidth="1"/>
    <col min="2" max="2" width="11.375" style="10" customWidth="1"/>
    <col min="3" max="3" width="17.00390625" style="10" customWidth="1"/>
    <col min="4" max="4" width="14.75390625" style="10" customWidth="1"/>
    <col min="5" max="20" width="9.00390625" style="9" customWidth="1"/>
    <col min="21" max="116" width="8.00390625" style="9" customWidth="1"/>
    <col min="117" max="138" width="9.00390625" style="9" customWidth="1"/>
    <col min="139" max="16384" width="8.00390625" style="9" customWidth="1"/>
  </cols>
  <sheetData>
    <row r="1" spans="1:4" ht="21.75" customHeight="1">
      <c r="A1" s="308" t="s">
        <v>317</v>
      </c>
      <c r="B1" s="308"/>
      <c r="C1" s="308"/>
      <c r="D1" s="308"/>
    </row>
    <row r="2" spans="1:4" ht="0.75" customHeight="1">
      <c r="A2" s="222"/>
      <c r="B2" s="222"/>
      <c r="C2" s="222"/>
      <c r="D2" s="222"/>
    </row>
    <row r="3" spans="1:4" s="8" customFormat="1" ht="27.75" customHeight="1">
      <c r="A3" s="12" t="s">
        <v>33</v>
      </c>
      <c r="B3" s="13" t="s">
        <v>34</v>
      </c>
      <c r="C3" s="14" t="s">
        <v>35</v>
      </c>
      <c r="D3" s="15" t="s">
        <v>36</v>
      </c>
    </row>
    <row r="4" spans="1:4" s="262" customFormat="1" ht="22.5" customHeight="1">
      <c r="A4" s="223" t="s">
        <v>37</v>
      </c>
      <c r="B4" s="17" t="s">
        <v>38</v>
      </c>
      <c r="C4" s="271">
        <f>'县市1'!B5</f>
        <v>2510.3497880229734</v>
      </c>
      <c r="D4" s="268">
        <f>'县市1'!C5</f>
        <v>8.1</v>
      </c>
    </row>
    <row r="5" spans="1:4" s="8" customFormat="1" ht="22.5" customHeight="1">
      <c r="A5" s="223" t="s">
        <v>39</v>
      </c>
      <c r="B5" s="17" t="s">
        <v>38</v>
      </c>
      <c r="C5" s="224">
        <f>'县市1'!E5</f>
        <v>218.2129</v>
      </c>
      <c r="D5" s="268">
        <f>'县市1'!F5</f>
        <v>3</v>
      </c>
    </row>
    <row r="6" spans="1:4" s="8" customFormat="1" ht="22.5" customHeight="1">
      <c r="A6" s="223" t="s">
        <v>40</v>
      </c>
      <c r="B6" s="17" t="s">
        <v>38</v>
      </c>
      <c r="C6" s="224">
        <f>'县市1'!G5</f>
        <v>1164.0081</v>
      </c>
      <c r="D6" s="268">
        <f>'县市1'!H5</f>
        <v>8.5</v>
      </c>
    </row>
    <row r="7" spans="1:4" s="8" customFormat="1" ht="22.5" customHeight="1">
      <c r="A7" s="223" t="s">
        <v>41</v>
      </c>
      <c r="B7" s="17" t="s">
        <v>38</v>
      </c>
      <c r="C7" s="224">
        <f>'县市1'!I5</f>
        <v>1128.1287880229734</v>
      </c>
      <c r="D7" s="268">
        <f>'县市1'!J5</f>
        <v>8.6</v>
      </c>
    </row>
    <row r="8" spans="1:4" s="260" customFormat="1" ht="22.5" customHeight="1">
      <c r="A8" s="16" t="s">
        <v>308</v>
      </c>
      <c r="B8" s="17" t="s">
        <v>38</v>
      </c>
      <c r="C8" s="224">
        <f>'财政金融'!C5</f>
        <v>251.7764</v>
      </c>
      <c r="D8" s="225">
        <f>'财政金融'!D5</f>
        <v>0.8132281915903121</v>
      </c>
    </row>
    <row r="9" spans="1:4" s="260" customFormat="1" ht="22.5" customHeight="1">
      <c r="A9" s="16" t="s">
        <v>310</v>
      </c>
      <c r="B9" s="17" t="s">
        <v>38</v>
      </c>
      <c r="C9" s="224">
        <f>'财政金融'!C8</f>
        <v>107.2116</v>
      </c>
      <c r="D9" s="225">
        <f>'财政金融'!D8</f>
        <v>3.479907573098899</v>
      </c>
    </row>
    <row r="10" spans="1:4" s="260" customFormat="1" ht="22.5" customHeight="1">
      <c r="A10" s="16" t="s">
        <v>42</v>
      </c>
      <c r="B10" s="17" t="s">
        <v>38</v>
      </c>
      <c r="C10" s="224">
        <f>'财政金融'!C11</f>
        <v>442.8151</v>
      </c>
      <c r="D10" s="225">
        <f>'财政金融'!D11</f>
        <v>10.309308911333076</v>
      </c>
    </row>
    <row r="11" spans="1:4" s="260" customFormat="1" ht="22.5" customHeight="1">
      <c r="A11" s="16" t="s">
        <v>43</v>
      </c>
      <c r="B11" s="17" t="s">
        <v>44</v>
      </c>
      <c r="C11" s="224">
        <f>'用电量'!B5/10000</f>
        <v>116.52303783999999</v>
      </c>
      <c r="D11" s="225">
        <f>'用电量'!C5</f>
        <v>3.7401666612447886</v>
      </c>
    </row>
    <row r="12" spans="1:4" s="260" customFormat="1" ht="22.5" customHeight="1">
      <c r="A12" s="16" t="s">
        <v>45</v>
      </c>
      <c r="B12" s="17" t="s">
        <v>44</v>
      </c>
      <c r="C12" s="224">
        <f>'用电量'!D5/10000</f>
        <v>59.451272530000004</v>
      </c>
      <c r="D12" s="225">
        <f>'用电量'!E5</f>
        <v>-4.462275921032444</v>
      </c>
    </row>
    <row r="13" spans="1:4" s="261" customFormat="1" ht="22.5" customHeight="1">
      <c r="A13" s="16" t="s">
        <v>46</v>
      </c>
      <c r="B13" s="17" t="s">
        <v>38</v>
      </c>
      <c r="C13" s="226" t="s">
        <v>47</v>
      </c>
      <c r="D13" s="225">
        <f>'规模工业生产主要分类'!B4</f>
        <v>8.1</v>
      </c>
    </row>
    <row r="14" spans="1:4" s="261" customFormat="1" ht="22.5" customHeight="1">
      <c r="A14" s="227" t="s">
        <v>48</v>
      </c>
      <c r="B14" s="17" t="s">
        <v>38</v>
      </c>
      <c r="C14" s="226" t="s">
        <v>47</v>
      </c>
      <c r="D14" s="225">
        <f>'固定资产投资'!B5</f>
        <v>12.1</v>
      </c>
    </row>
    <row r="15" spans="1:4" s="261" customFormat="1" ht="22.5" customHeight="1">
      <c r="A15" s="227" t="s">
        <v>49</v>
      </c>
      <c r="B15" s="17" t="s">
        <v>38</v>
      </c>
      <c r="C15" s="226" t="s">
        <v>47</v>
      </c>
      <c r="D15" s="225">
        <f>'固定资产投资'!B19</f>
        <v>23.5</v>
      </c>
    </row>
    <row r="16" spans="1:4" s="261" customFormat="1" ht="22.5" customHeight="1">
      <c r="A16" s="227" t="s">
        <v>50</v>
      </c>
      <c r="B16" s="17" t="s">
        <v>38</v>
      </c>
      <c r="C16" s="224">
        <f>'商品房建设与销售'!C4</f>
        <v>138.9052</v>
      </c>
      <c r="D16" s="225">
        <f>'商品房建设与销售'!D4</f>
        <v>6.4</v>
      </c>
    </row>
    <row r="17" spans="1:4" s="261" customFormat="1" ht="22.5" customHeight="1">
      <c r="A17" s="227" t="s">
        <v>51</v>
      </c>
      <c r="B17" s="17" t="s">
        <v>52</v>
      </c>
      <c r="C17" s="224">
        <f>'商品房建设与销售'!C7</f>
        <v>428.1188</v>
      </c>
      <c r="D17" s="225">
        <f>'商品房建设与销售'!D7</f>
        <v>4.3</v>
      </c>
    </row>
    <row r="18" spans="1:4" s="261" customFormat="1" ht="22.5" customHeight="1">
      <c r="A18" s="227" t="s">
        <v>53</v>
      </c>
      <c r="B18" s="17" t="s">
        <v>38</v>
      </c>
      <c r="C18" s="224">
        <f>'商品房建设与销售'!C9</f>
        <v>253.7298</v>
      </c>
      <c r="D18" s="225">
        <f>'商品房建设与销售'!D9</f>
        <v>5.4</v>
      </c>
    </row>
    <row r="19" spans="1:4" s="261" customFormat="1" ht="22.5" customHeight="1">
      <c r="A19" s="269" t="s">
        <v>54</v>
      </c>
      <c r="B19" s="17" t="s">
        <v>38</v>
      </c>
      <c r="C19" s="224">
        <f>'国内贸易、旅游'!C5</f>
        <v>1017.7965350341277</v>
      </c>
      <c r="D19" s="225">
        <f>'国内贸易、旅游'!D5</f>
        <v>10.2</v>
      </c>
    </row>
    <row r="20" spans="1:4" s="262" customFormat="1" ht="22.5" customHeight="1">
      <c r="A20" s="227" t="s">
        <v>55</v>
      </c>
      <c r="B20" s="17" t="s">
        <v>38</v>
      </c>
      <c r="C20" s="224">
        <f>'对外贸易'!B5</f>
        <v>255.93</v>
      </c>
      <c r="D20" s="225">
        <f>'对外贸易'!C5</f>
        <v>59.6</v>
      </c>
    </row>
    <row r="21" spans="1:4" s="262" customFormat="1" ht="22.5" customHeight="1">
      <c r="A21" s="227" t="s">
        <v>56</v>
      </c>
      <c r="B21" s="17" t="s">
        <v>38</v>
      </c>
      <c r="C21" s="224">
        <f>'对外贸易'!B6</f>
        <v>150.15</v>
      </c>
      <c r="D21" s="225">
        <f>'对外贸易'!C6</f>
        <v>78.64</v>
      </c>
    </row>
    <row r="22" spans="1:4" s="262" customFormat="1" ht="22.5" customHeight="1">
      <c r="A22" s="227" t="s">
        <v>57</v>
      </c>
      <c r="B22" s="17" t="s">
        <v>38</v>
      </c>
      <c r="C22" s="224">
        <f>'对外贸易'!B7</f>
        <v>105.78</v>
      </c>
      <c r="D22" s="225">
        <f>'对外贸易'!C7</f>
        <v>38.71</v>
      </c>
    </row>
    <row r="23" spans="1:4" s="262" customFormat="1" ht="22.5" customHeight="1">
      <c r="A23" s="227" t="s">
        <v>58</v>
      </c>
      <c r="B23" s="17" t="s">
        <v>38</v>
      </c>
      <c r="C23" s="224">
        <v>530.29</v>
      </c>
      <c r="D23" s="225">
        <v>18.9</v>
      </c>
    </row>
    <row r="24" spans="1:4" s="262" customFormat="1" ht="22.5" customHeight="1">
      <c r="A24" s="227" t="s">
        <v>59</v>
      </c>
      <c r="B24" s="17" t="s">
        <v>60</v>
      </c>
      <c r="C24" s="224">
        <v>3.4106</v>
      </c>
      <c r="D24" s="225">
        <v>-24.7</v>
      </c>
    </row>
    <row r="25" spans="1:4" s="260" customFormat="1" ht="22.5" customHeight="1">
      <c r="A25" s="227" t="s">
        <v>61</v>
      </c>
      <c r="B25" s="17" t="s">
        <v>38</v>
      </c>
      <c r="C25" s="224">
        <f>'[1]Sheet1'!$C$6/10000</f>
        <v>2814.8721477596996</v>
      </c>
      <c r="D25" s="225">
        <f>'[1]Sheet1'!$F$6</f>
        <v>3.0655893944418153</v>
      </c>
    </row>
    <row r="26" spans="1:4" s="260" customFormat="1" ht="22.5" customHeight="1">
      <c r="A26" s="227" t="s">
        <v>62</v>
      </c>
      <c r="B26" s="17" t="s">
        <v>38</v>
      </c>
      <c r="C26" s="224">
        <f>'[1]Sheet1'!$C$7/10000</f>
        <v>1690.0836357772998</v>
      </c>
      <c r="D26" s="225">
        <f>'[1]Sheet1'!$F$7</f>
        <v>9.776261680804737</v>
      </c>
    </row>
    <row r="27" spans="1:4" s="260" customFormat="1" ht="22.5" customHeight="1">
      <c r="A27" s="227" t="s">
        <v>63</v>
      </c>
      <c r="B27" s="17" t="s">
        <v>38</v>
      </c>
      <c r="C27" s="224">
        <f>'[1]Sheet1'!$C$12/10000</f>
        <v>1941.1693067507</v>
      </c>
      <c r="D27" s="225">
        <f>'[1]Sheet1'!$F$12</f>
        <v>20.924076686557115</v>
      </c>
    </row>
    <row r="28" spans="1:4" s="8" customFormat="1" ht="22.5" customHeight="1">
      <c r="A28" s="227" t="s">
        <v>64</v>
      </c>
      <c r="B28" s="17" t="s">
        <v>7</v>
      </c>
      <c r="C28" s="226" t="s">
        <v>47</v>
      </c>
      <c r="D28" s="225">
        <f>'人民生活和物价'!D5</f>
        <v>102.04529286</v>
      </c>
    </row>
    <row r="29" spans="1:4" s="262" customFormat="1" ht="22.5" customHeight="1">
      <c r="A29" s="269" t="s">
        <v>65</v>
      </c>
      <c r="B29" s="17" t="s">
        <v>66</v>
      </c>
      <c r="C29" s="270">
        <f>'县市2'!O6</f>
        <v>25515.925267171166</v>
      </c>
      <c r="D29" s="347">
        <f>'县市2'!P6</f>
        <v>8.349</v>
      </c>
    </row>
    <row r="30" spans="1:4" s="262" customFormat="1" ht="22.5" customHeight="1">
      <c r="A30" s="269" t="s">
        <v>67</v>
      </c>
      <c r="B30" s="17" t="s">
        <v>66</v>
      </c>
      <c r="C30" s="270">
        <f>'县市2'!R6</f>
        <v>13009.375125286595</v>
      </c>
      <c r="D30" s="347">
        <f>'县市2'!S6</f>
        <v>8.549</v>
      </c>
    </row>
  </sheetData>
  <sheetProtection/>
  <mergeCells count="1">
    <mergeCell ref="A1:D1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66" customWidth="1"/>
  </cols>
  <sheetData>
    <row r="1" spans="1:4" ht="24.75">
      <c r="A1" s="338" t="s">
        <v>68</v>
      </c>
      <c r="B1" s="338"/>
      <c r="C1" s="218"/>
      <c r="D1" s="218"/>
    </row>
    <row r="2" spans="1:4" ht="15.75">
      <c r="A2" s="219"/>
      <c r="B2" s="219"/>
      <c r="D2"/>
    </row>
    <row r="3" spans="1:2" ht="24" customHeight="1">
      <c r="A3" s="6" t="s">
        <v>69</v>
      </c>
      <c r="B3" s="220" t="s">
        <v>70</v>
      </c>
    </row>
    <row r="4" spans="1:2" ht="24" customHeight="1">
      <c r="A4" s="221" t="s">
        <v>71</v>
      </c>
      <c r="B4" s="202">
        <f>'[2]Sheet1'!$G$22</f>
        <v>8.1</v>
      </c>
    </row>
    <row r="5" spans="1:2" ht="24" customHeight="1">
      <c r="A5" s="148" t="s">
        <v>72</v>
      </c>
      <c r="B5" s="213">
        <f>'[2]Sheet1'!G23</f>
        <v>5.5</v>
      </c>
    </row>
    <row r="6" spans="1:2" ht="24" customHeight="1">
      <c r="A6" s="148" t="s">
        <v>73</v>
      </c>
      <c r="B6" s="213">
        <f>'[2]Sheet1'!G24</f>
        <v>8.5</v>
      </c>
    </row>
    <row r="7" spans="1:2" ht="24" customHeight="1">
      <c r="A7" s="148" t="s">
        <v>74</v>
      </c>
      <c r="B7" s="213">
        <f>'[2]Sheet1'!G25</f>
        <v>5.2</v>
      </c>
    </row>
    <row r="8" spans="1:2" ht="24" customHeight="1">
      <c r="A8" s="148" t="s">
        <v>75</v>
      </c>
      <c r="B8" s="213">
        <f>'[2]Sheet1'!G26</f>
        <v>-3.1</v>
      </c>
    </row>
    <row r="9" spans="1:2" ht="24" customHeight="1">
      <c r="A9" s="148" t="s">
        <v>76</v>
      </c>
      <c r="B9" s="213">
        <f>'[2]Sheet1'!G27</f>
        <v>5.773471174772141</v>
      </c>
    </row>
    <row r="10" spans="1:2" ht="24" customHeight="1">
      <c r="A10" s="148" t="s">
        <v>77</v>
      </c>
      <c r="B10" s="213">
        <f>'[2]Sheet1'!G28</f>
        <v>10.4</v>
      </c>
    </row>
    <row r="11" spans="1:2" ht="24" customHeight="1">
      <c r="A11" s="148" t="s">
        <v>78</v>
      </c>
      <c r="B11" s="213">
        <f>'[2]Sheet1'!G29</f>
        <v>-2.483594745029947</v>
      </c>
    </row>
    <row r="12" spans="1:2" ht="24" customHeight="1">
      <c r="A12" s="148" t="s">
        <v>79</v>
      </c>
      <c r="B12" s="213">
        <f>'[2]Sheet1'!G30</f>
        <v>9.7</v>
      </c>
    </row>
    <row r="13" spans="1:2" ht="24" customHeight="1">
      <c r="A13" s="148" t="s">
        <v>80</v>
      </c>
      <c r="B13" s="213">
        <f>'[2]Sheet1'!G31</f>
        <v>-1.840057902425869</v>
      </c>
    </row>
    <row r="14" spans="1:2" ht="24" customHeight="1">
      <c r="A14" s="148" t="s">
        <v>81</v>
      </c>
      <c r="B14" s="213">
        <f>'[2]Sheet1'!G32</f>
        <v>9</v>
      </c>
    </row>
    <row r="15" spans="1:2" ht="24" customHeight="1">
      <c r="A15" s="148" t="s">
        <v>82</v>
      </c>
      <c r="B15" s="213">
        <f>'[2]Sheet1'!G33</f>
        <v>12.6</v>
      </c>
    </row>
    <row r="16" spans="1:2" ht="24" customHeight="1">
      <c r="A16" s="173" t="s">
        <v>83</v>
      </c>
      <c r="B16" s="217">
        <f>'[2]Sheet1'!G34</f>
        <v>11.7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208" customWidth="1"/>
    <col min="2" max="2" width="13.50390625" style="0" customWidth="1"/>
  </cols>
  <sheetData>
    <row r="1" spans="1:2" s="204" customFormat="1" ht="24.75">
      <c r="A1" s="339" t="s">
        <v>84</v>
      </c>
      <c r="B1" s="339"/>
    </row>
    <row r="2" spans="1:2" s="204" customFormat="1" ht="19.5">
      <c r="A2" s="209"/>
      <c r="B2" s="210"/>
    </row>
    <row r="3" spans="1:2" s="205" customFormat="1" ht="29.25" customHeight="1">
      <c r="A3" s="211" t="s">
        <v>85</v>
      </c>
      <c r="B3" s="212" t="s">
        <v>86</v>
      </c>
    </row>
    <row r="4" spans="1:2" s="206" customFormat="1" ht="29.25" customHeight="1">
      <c r="A4" s="211" t="s">
        <v>87</v>
      </c>
      <c r="B4" s="213">
        <f>'[2]Sheet1'!G38</f>
        <v>7.9</v>
      </c>
    </row>
    <row r="5" spans="1:2" s="195" customFormat="1" ht="29.25" customHeight="1">
      <c r="A5" s="214" t="s">
        <v>88</v>
      </c>
      <c r="B5" s="213">
        <f>'[2]Sheet1'!G39</f>
        <v>3.3</v>
      </c>
    </row>
    <row r="6" spans="1:2" s="195" customFormat="1" ht="29.25" customHeight="1">
      <c r="A6" s="214" t="s">
        <v>89</v>
      </c>
      <c r="B6" s="213">
        <f>'[2]Sheet1'!G40</f>
        <v>-19</v>
      </c>
    </row>
    <row r="7" spans="1:2" s="195" customFormat="1" ht="29.25" customHeight="1">
      <c r="A7" s="214" t="s">
        <v>90</v>
      </c>
      <c r="B7" s="213">
        <f>'[2]Sheet1'!G41</f>
        <v>2.2831652759594476</v>
      </c>
    </row>
    <row r="8" spans="1:2" s="195" customFormat="1" ht="29.25" customHeight="1">
      <c r="A8" s="214" t="s">
        <v>91</v>
      </c>
      <c r="B8" s="213">
        <f>'[2]Sheet1'!G42</f>
        <v>10.4</v>
      </c>
    </row>
    <row r="9" spans="1:2" s="195" customFormat="1" ht="29.25" customHeight="1">
      <c r="A9" s="214" t="s">
        <v>92</v>
      </c>
      <c r="B9" s="213">
        <f>'[2]Sheet1'!G43</f>
        <v>11.3</v>
      </c>
    </row>
    <row r="10" spans="1:2" s="207" customFormat="1" ht="29.25" customHeight="1">
      <c r="A10" s="215" t="s">
        <v>93</v>
      </c>
      <c r="B10" s="213">
        <f>'[2]Sheet1'!G44</f>
        <v>10.5</v>
      </c>
    </row>
    <row r="11" spans="1:2" s="207" customFormat="1" ht="29.25" customHeight="1">
      <c r="A11" s="215" t="s">
        <v>94</v>
      </c>
      <c r="B11" s="213">
        <f>'[2]Sheet1'!G45</f>
        <v>9.3</v>
      </c>
    </row>
    <row r="12" spans="1:2" s="207" customFormat="1" ht="29.25" customHeight="1">
      <c r="A12" s="215" t="s">
        <v>95</v>
      </c>
      <c r="B12" s="213">
        <f>'[2]Sheet1'!G46</f>
        <v>4.5</v>
      </c>
    </row>
    <row r="13" spans="1:2" s="207" customFormat="1" ht="29.25" customHeight="1">
      <c r="A13" s="215" t="s">
        <v>96</v>
      </c>
      <c r="B13" s="213">
        <f>'[2]Sheet1'!G47</f>
        <v>10.3</v>
      </c>
    </row>
    <row r="14" spans="1:2" s="207" customFormat="1" ht="29.25" customHeight="1">
      <c r="A14" s="216" t="s">
        <v>315</v>
      </c>
      <c r="B14" s="217">
        <f>'[2]Sheet1'!G48</f>
        <v>6.8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97" customWidth="1"/>
    <col min="2" max="2" width="15.50390625" style="0" customWidth="1"/>
  </cols>
  <sheetData>
    <row r="1" spans="1:2" ht="24.75">
      <c r="A1" s="340" t="s">
        <v>97</v>
      </c>
      <c r="B1" s="340"/>
    </row>
    <row r="2" spans="1:2" ht="19.5">
      <c r="A2" s="198"/>
      <c r="B2" s="199"/>
    </row>
    <row r="3" spans="1:2" s="195" customFormat="1" ht="30.75" customHeight="1">
      <c r="A3" s="6" t="s">
        <v>69</v>
      </c>
      <c r="B3" s="200" t="s">
        <v>70</v>
      </c>
    </row>
    <row r="4" spans="1:3" ht="33.75" customHeight="1">
      <c r="A4" s="201" t="s">
        <v>98</v>
      </c>
      <c r="B4" s="202">
        <f>'[2]Sheet1'!G52</f>
        <v>8.3</v>
      </c>
      <c r="C4" s="2"/>
    </row>
    <row r="5" spans="1:3" ht="33.75" customHeight="1">
      <c r="A5" s="203" t="s">
        <v>99</v>
      </c>
      <c r="B5" s="202">
        <f>'[2]Sheet1'!G53</f>
        <v>8.7</v>
      </c>
      <c r="C5" s="2"/>
    </row>
    <row r="6" spans="1:3" ht="33.75" customHeight="1">
      <c r="A6" s="203" t="s">
        <v>100</v>
      </c>
      <c r="B6" s="202">
        <f>'[2]Sheet1'!G54</f>
        <v>4.3</v>
      </c>
      <c r="C6" s="2"/>
    </row>
    <row r="7" spans="1:3" ht="33.75" customHeight="1">
      <c r="A7" s="203" t="s">
        <v>101</v>
      </c>
      <c r="B7" s="202">
        <f>'[2]Sheet1'!G55</f>
        <v>9</v>
      </c>
      <c r="C7" s="2"/>
    </row>
    <row r="8" spans="1:3" ht="33.75" customHeight="1">
      <c r="A8" s="203" t="s">
        <v>102</v>
      </c>
      <c r="B8" s="202">
        <f>'[2]Sheet1'!G56</f>
        <v>9.1</v>
      </c>
      <c r="C8" s="2"/>
    </row>
    <row r="9" spans="1:3" ht="33.75" customHeight="1">
      <c r="A9" s="203" t="s">
        <v>103</v>
      </c>
      <c r="B9" s="202">
        <f>'[2]Sheet1'!G57</f>
        <v>10.1</v>
      </c>
      <c r="C9" s="2"/>
    </row>
    <row r="10" spans="1:3" ht="33.75" customHeight="1">
      <c r="A10" s="203" t="s">
        <v>104</v>
      </c>
      <c r="B10" s="202">
        <f>'[2]Sheet1'!G58</f>
        <v>9.8</v>
      </c>
      <c r="C10" s="2"/>
    </row>
    <row r="11" spans="1:3" ht="33.75" customHeight="1">
      <c r="A11" s="203" t="s">
        <v>105</v>
      </c>
      <c r="B11" s="202">
        <f>'[2]Sheet1'!G59</f>
        <v>10.2</v>
      </c>
      <c r="C11" s="2"/>
    </row>
    <row r="12" spans="1:3" ht="33.75" customHeight="1">
      <c r="A12" s="203" t="s">
        <v>106</v>
      </c>
      <c r="B12" s="202">
        <f>'[2]Sheet1'!G60</f>
        <v>7.5</v>
      </c>
      <c r="C12" s="2"/>
    </row>
    <row r="13" spans="1:3" ht="33.75" customHeight="1">
      <c r="A13" s="203" t="s">
        <v>107</v>
      </c>
      <c r="B13" s="202">
        <f>'[2]Sheet1'!G61</f>
        <v>9.4</v>
      </c>
      <c r="C13" s="2"/>
    </row>
    <row r="14" spans="1:2" ht="33.75" customHeight="1">
      <c r="A14" s="203" t="s">
        <v>108</v>
      </c>
      <c r="B14" s="202">
        <f>'[2]Sheet1'!G62</f>
        <v>4.4</v>
      </c>
    </row>
    <row r="15" spans="1:2" s="196" customFormat="1" ht="10.5">
      <c r="A15" s="309"/>
      <c r="B15" s="309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77" customWidth="1"/>
    <col min="2" max="2" width="12.875" style="177" customWidth="1"/>
    <col min="3" max="3" width="11.25390625" style="177" customWidth="1"/>
    <col min="4" max="4" width="15.125" style="177" customWidth="1"/>
    <col min="5" max="5" width="9.75390625" style="177" customWidth="1"/>
    <col min="6" max="6" width="9.75390625" style="177" bestFit="1" customWidth="1"/>
    <col min="7" max="16384" width="7.875" style="177" customWidth="1"/>
  </cols>
  <sheetData>
    <row r="1" spans="1:6" ht="25.5" customHeight="1">
      <c r="A1" s="341" t="s">
        <v>109</v>
      </c>
      <c r="B1" s="341"/>
      <c r="C1" s="341"/>
      <c r="D1" s="341"/>
      <c r="E1" s="341"/>
      <c r="F1" s="341"/>
    </row>
    <row r="2" spans="1:6" ht="15.75">
      <c r="A2" s="178"/>
      <c r="B2" s="178"/>
      <c r="C2" s="178"/>
      <c r="D2" s="310"/>
      <c r="E2" s="310"/>
      <c r="F2" s="178"/>
    </row>
    <row r="3" spans="1:6" s="175" customFormat="1" ht="28.5" customHeight="1">
      <c r="A3" s="316"/>
      <c r="B3" s="311" t="s">
        <v>43</v>
      </c>
      <c r="C3" s="312"/>
      <c r="D3" s="311" t="s">
        <v>110</v>
      </c>
      <c r="E3" s="312"/>
      <c r="F3" s="179"/>
    </row>
    <row r="4" spans="1:6" s="176" customFormat="1" ht="30" customHeight="1">
      <c r="A4" s="316"/>
      <c r="B4" s="180" t="s">
        <v>111</v>
      </c>
      <c r="C4" s="180" t="s">
        <v>112</v>
      </c>
      <c r="D4" s="180" t="s">
        <v>111</v>
      </c>
      <c r="E4" s="180" t="s">
        <v>112</v>
      </c>
      <c r="F4" s="179"/>
    </row>
    <row r="5" spans="1:7" s="176" customFormat="1" ht="27.75" customHeight="1">
      <c r="A5" s="181" t="s">
        <v>113</v>
      </c>
      <c r="B5" s="182">
        <f>'[3]6'!B7</f>
        <v>1165230.3783999998</v>
      </c>
      <c r="C5" s="183">
        <f>'[3]6'!D7</f>
        <v>3.7401666612447886</v>
      </c>
      <c r="D5" s="184">
        <f>'[3]6'!E7</f>
        <v>594512.7253</v>
      </c>
      <c r="E5" s="183">
        <f>'[3]6'!G7</f>
        <v>-4.462275921032444</v>
      </c>
      <c r="F5" s="185"/>
      <c r="G5" s="186"/>
    </row>
    <row r="6" spans="1:8" s="175" customFormat="1" ht="27.75" customHeight="1">
      <c r="A6" s="187" t="s">
        <v>114</v>
      </c>
      <c r="B6" s="188">
        <f>'[3]6'!B8</f>
        <v>46891.9281</v>
      </c>
      <c r="C6" s="189">
        <f>'[3]6'!D8</f>
        <v>-23.279740903056233</v>
      </c>
      <c r="D6" s="190">
        <f>'[3]6'!E8</f>
        <v>46891.9281</v>
      </c>
      <c r="E6" s="189">
        <f>'[3]6'!G8</f>
        <v>-23.279740903056233</v>
      </c>
      <c r="F6" s="185"/>
      <c r="G6" s="186"/>
      <c r="H6" s="176"/>
    </row>
    <row r="7" spans="1:8" s="175" customFormat="1" ht="27.75" customHeight="1">
      <c r="A7" s="187" t="s">
        <v>115</v>
      </c>
      <c r="B7" s="188">
        <f>'[3]6'!B9</f>
        <v>534952.262</v>
      </c>
      <c r="C7" s="189">
        <f>'[3]6'!D9</f>
        <v>3.1874906006373114</v>
      </c>
      <c r="D7" s="190">
        <f>'[3]6'!E9</f>
        <v>330771.1585</v>
      </c>
      <c r="E7" s="189">
        <f>'[3]6'!G9</f>
        <v>-1.5059600209217388</v>
      </c>
      <c r="F7" s="185"/>
      <c r="G7" s="186"/>
      <c r="H7" s="176"/>
    </row>
    <row r="8" spans="1:8" s="175" customFormat="1" ht="27.75" customHeight="1">
      <c r="A8" s="187" t="s">
        <v>116</v>
      </c>
      <c r="B8" s="188">
        <f>'[3]6'!B10</f>
        <v>32251.588</v>
      </c>
      <c r="C8" s="189">
        <f>'[3]6'!D10</f>
        <v>23.210698180972436</v>
      </c>
      <c r="D8" s="190">
        <f>'[3]6'!E10</f>
        <v>16190.6119</v>
      </c>
      <c r="E8" s="189">
        <f>'[3]6'!G10</f>
        <v>13.43512860398561</v>
      </c>
      <c r="F8" s="185"/>
      <c r="G8" s="186"/>
      <c r="H8" s="176"/>
    </row>
    <row r="9" spans="1:8" s="175" customFormat="1" ht="27.75" customHeight="1">
      <c r="A9" s="187" t="s">
        <v>117</v>
      </c>
      <c r="B9" s="188">
        <f>'[3]6'!B11</f>
        <v>25925.22</v>
      </c>
      <c r="C9" s="189">
        <f>'[3]6'!D11</f>
        <v>15.910938751753475</v>
      </c>
      <c r="D9" s="190">
        <f>'[3]6'!E11</f>
        <v>6043.0078</v>
      </c>
      <c r="E9" s="189">
        <f>'[3]6'!G11</f>
        <v>18.622026446729976</v>
      </c>
      <c r="F9" s="185"/>
      <c r="G9" s="186"/>
      <c r="H9" s="176"/>
    </row>
    <row r="10" spans="1:8" s="175" customFormat="1" ht="27.75" customHeight="1">
      <c r="A10" s="187" t="s">
        <v>118</v>
      </c>
      <c r="B10" s="188">
        <f>'[3]6'!B12</f>
        <v>62059.637</v>
      </c>
      <c r="C10" s="189">
        <f>'[3]6'!D12</f>
        <v>9.58637206560289</v>
      </c>
      <c r="D10" s="190">
        <f>'[3]6'!E12</f>
        <v>15769.0479</v>
      </c>
      <c r="E10" s="189">
        <f>'[3]6'!G12</f>
        <v>-3.676709722213862</v>
      </c>
      <c r="F10" s="185"/>
      <c r="G10" s="186"/>
      <c r="H10" s="176"/>
    </row>
    <row r="11" spans="1:8" s="175" customFormat="1" ht="27.75" customHeight="1">
      <c r="A11" s="187" t="s">
        <v>119</v>
      </c>
      <c r="B11" s="188">
        <f>'[3]6'!B13</f>
        <v>81062.938</v>
      </c>
      <c r="C11" s="189">
        <f>'[3]6'!D13</f>
        <v>-1.292503827029541</v>
      </c>
      <c r="D11" s="190">
        <f>'[3]6'!E13</f>
        <v>37240.7903</v>
      </c>
      <c r="E11" s="189">
        <f>'[3]6'!G13</f>
        <v>-16.184128596547627</v>
      </c>
      <c r="F11" s="185"/>
      <c r="G11" s="186"/>
      <c r="H11" s="176"/>
    </row>
    <row r="12" spans="1:8" s="175" customFormat="1" ht="27.75" customHeight="1">
      <c r="A12" s="187" t="s">
        <v>120</v>
      </c>
      <c r="B12" s="188">
        <f>'[3]6'!B14</f>
        <v>79738.494</v>
      </c>
      <c r="C12" s="189">
        <f>'[3]6'!D14</f>
        <v>5.683546894825151</v>
      </c>
      <c r="D12" s="190">
        <f>'[3]6'!E14</f>
        <v>18135.0964</v>
      </c>
      <c r="E12" s="189">
        <f>'[3]6'!G14</f>
        <v>-16.856445615576693</v>
      </c>
      <c r="F12" s="185"/>
      <c r="G12" s="186"/>
      <c r="H12" s="176"/>
    </row>
    <row r="13" spans="1:8" s="175" customFormat="1" ht="27.75" customHeight="1">
      <c r="A13" s="187" t="s">
        <v>121</v>
      </c>
      <c r="B13" s="188">
        <f>'[3]6'!B15</f>
        <v>122059.5428</v>
      </c>
      <c r="C13" s="189">
        <f>'[3]6'!D15</f>
        <v>13.104812225811994</v>
      </c>
      <c r="D13" s="190">
        <f>'[3]6'!E15</f>
        <v>47109.0105</v>
      </c>
      <c r="E13" s="189">
        <f>'[3]6'!G15</f>
        <v>10.560627236778704</v>
      </c>
      <c r="F13" s="185"/>
      <c r="G13" s="186"/>
      <c r="H13" s="176"/>
    </row>
    <row r="14" spans="1:8" s="175" customFormat="1" ht="27.75" customHeight="1">
      <c r="A14" s="187" t="s">
        <v>122</v>
      </c>
      <c r="B14" s="188">
        <f>'[3]6'!B16</f>
        <v>86153.682</v>
      </c>
      <c r="C14" s="189">
        <f>'[3]6'!D16</f>
        <v>6.723956131949024</v>
      </c>
      <c r="D14" s="190">
        <f>'[3]6'!E16</f>
        <v>28123.106</v>
      </c>
      <c r="E14" s="189">
        <f>'[3]6'!G16</f>
        <v>-3.0066831947511634</v>
      </c>
      <c r="F14" s="185"/>
      <c r="G14" s="186"/>
      <c r="H14" s="176"/>
    </row>
    <row r="15" spans="1:8" s="175" customFormat="1" ht="27.75" customHeight="1">
      <c r="A15" s="187" t="s">
        <v>123</v>
      </c>
      <c r="B15" s="188">
        <f>'[3]6'!B17</f>
        <v>81309.296</v>
      </c>
      <c r="C15" s="189">
        <f>'[3]6'!D17</f>
        <v>1.4078913321038324</v>
      </c>
      <c r="D15" s="190">
        <f>'[3]6'!E17</f>
        <v>44577.0803</v>
      </c>
      <c r="E15" s="189">
        <f>'[3]6'!G17</f>
        <v>-6.841814314768813</v>
      </c>
      <c r="F15" s="185"/>
      <c r="G15" s="186"/>
      <c r="H15" s="176"/>
    </row>
    <row r="16" spans="1:8" s="175" customFormat="1" ht="27.75" customHeight="1">
      <c r="A16" s="191" t="s">
        <v>124</v>
      </c>
      <c r="B16" s="192">
        <f>'[3]6'!B18</f>
        <v>12825.7905</v>
      </c>
      <c r="C16" s="193">
        <f>'[3]6'!D18</f>
        <v>5.99199667193246</v>
      </c>
      <c r="D16" s="194">
        <f>'[3]6'!E18</f>
        <v>3661.8876</v>
      </c>
      <c r="E16" s="193">
        <f>'[3]6'!G18</f>
        <v>-5.973205906255333</v>
      </c>
      <c r="F16" s="185"/>
      <c r="G16" s="186"/>
      <c r="H16" s="176"/>
    </row>
    <row r="17" spans="1:6" ht="15.75">
      <c r="A17" s="313" t="s">
        <v>125</v>
      </c>
      <c r="B17" s="314"/>
      <c r="C17" s="314"/>
      <c r="D17" s="315"/>
      <c r="E17" s="315"/>
      <c r="F17" s="315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42" t="s">
        <v>126</v>
      </c>
      <c r="B1" s="342"/>
      <c r="C1" s="342"/>
      <c r="D1" s="342"/>
    </row>
    <row r="2" ht="15.75">
      <c r="D2" s="1"/>
    </row>
    <row r="3" spans="1:4" ht="32.25" customHeight="1">
      <c r="A3" s="164" t="s">
        <v>69</v>
      </c>
      <c r="B3" s="165" t="s">
        <v>127</v>
      </c>
      <c r="C3" s="166" t="s">
        <v>35</v>
      </c>
      <c r="D3" s="167" t="s">
        <v>112</v>
      </c>
    </row>
    <row r="4" spans="1:4" ht="29.25" customHeight="1">
      <c r="A4" s="168" t="s">
        <v>128</v>
      </c>
      <c r="B4" s="169" t="s">
        <v>129</v>
      </c>
      <c r="C4" s="170">
        <f>'[8]9月'!E4</f>
        <v>5866.172200000001</v>
      </c>
      <c r="D4" s="171">
        <f>'[8]9月'!M4</f>
        <v>-9.908206129379423</v>
      </c>
    </row>
    <row r="5" spans="1:4" ht="29.25" customHeight="1">
      <c r="A5" s="172" t="s">
        <v>130</v>
      </c>
      <c r="B5" s="149" t="s">
        <v>129</v>
      </c>
      <c r="C5" s="170">
        <f>'[8]9月'!E5</f>
        <v>5859.852200000001</v>
      </c>
      <c r="D5" s="171">
        <f>'[8]9月'!M5</f>
        <v>-9.929214258595735</v>
      </c>
    </row>
    <row r="6" spans="1:4" ht="29.25" customHeight="1">
      <c r="A6" s="172" t="s">
        <v>131</v>
      </c>
      <c r="B6" s="149" t="s">
        <v>129</v>
      </c>
      <c r="C6" s="170">
        <f>'[8]9月'!E6</f>
        <v>6.32</v>
      </c>
      <c r="D6" s="171">
        <f>'[8]9月'!M6</f>
        <v>14.950891233175696</v>
      </c>
    </row>
    <row r="7" spans="1:4" ht="29.25" customHeight="1">
      <c r="A7" s="151" t="s">
        <v>132</v>
      </c>
      <c r="B7" s="169" t="s">
        <v>133</v>
      </c>
      <c r="C7" s="170">
        <f>'[8]9月'!E7</f>
        <v>307760.744</v>
      </c>
      <c r="D7" s="171">
        <f>'[8]9月'!M7</f>
        <v>-10.105218642910458</v>
      </c>
    </row>
    <row r="8" spans="1:4" ht="29.25" customHeight="1">
      <c r="A8" s="172" t="s">
        <v>134</v>
      </c>
      <c r="B8" s="149" t="s">
        <v>133</v>
      </c>
      <c r="C8" s="170">
        <f>'[8]9月'!E8</f>
        <v>307671.764</v>
      </c>
      <c r="D8" s="171">
        <f>'[8]9月'!M8</f>
        <v>-10.106679593170412</v>
      </c>
    </row>
    <row r="9" spans="1:4" ht="29.25" customHeight="1">
      <c r="A9" s="172" t="s">
        <v>135</v>
      </c>
      <c r="B9" s="149" t="s">
        <v>133</v>
      </c>
      <c r="C9" s="170">
        <f>'[8]9月'!E9</f>
        <v>88.98</v>
      </c>
      <c r="D9" s="171">
        <f>'[8]9月'!M9</f>
        <v>-4.752729608220946</v>
      </c>
    </row>
    <row r="10" spans="1:4" ht="29.25" customHeight="1">
      <c r="A10" s="168" t="s">
        <v>136</v>
      </c>
      <c r="B10" s="169" t="s">
        <v>137</v>
      </c>
      <c r="C10" s="170">
        <f>'[8]9月'!E10</f>
        <v>27322.152499999997</v>
      </c>
      <c r="D10" s="171">
        <f>'[8]9月'!M10</f>
        <v>11.796749047082457</v>
      </c>
    </row>
    <row r="11" spans="1:4" ht="29.25" customHeight="1">
      <c r="A11" s="172" t="s">
        <v>138</v>
      </c>
      <c r="B11" s="149" t="s">
        <v>137</v>
      </c>
      <c r="C11" s="170">
        <f>'[8]9月'!E11</f>
        <v>20765.468999999997</v>
      </c>
      <c r="D11" s="171">
        <f>'[8]9月'!M11</f>
        <v>15.142642792505029</v>
      </c>
    </row>
    <row r="12" spans="1:4" ht="29.25" customHeight="1">
      <c r="A12" s="172" t="s">
        <v>139</v>
      </c>
      <c r="B12" s="149" t="s">
        <v>137</v>
      </c>
      <c r="C12" s="170">
        <f>'[8]9月'!E12</f>
        <v>6556.683500000001</v>
      </c>
      <c r="D12" s="171">
        <f>'[8]9月'!M12</f>
        <v>2.375082279142049</v>
      </c>
    </row>
    <row r="13" spans="1:4" ht="29.25" customHeight="1">
      <c r="A13" s="151" t="s">
        <v>140</v>
      </c>
      <c r="B13" s="169" t="s">
        <v>141</v>
      </c>
      <c r="C13" s="170">
        <f>'[8]9月'!E13</f>
        <v>3560572.5691</v>
      </c>
      <c r="D13" s="171">
        <f>'[8]9月'!M13</f>
        <v>10.057999524572978</v>
      </c>
    </row>
    <row r="14" spans="1:4" ht="29.25" customHeight="1">
      <c r="A14" s="172" t="s">
        <v>142</v>
      </c>
      <c r="B14" s="149" t="s">
        <v>141</v>
      </c>
      <c r="C14" s="170">
        <f>'[8]9月'!E14</f>
        <v>3030331.7982</v>
      </c>
      <c r="D14" s="171">
        <f>'[8]9月'!M14</f>
        <v>10.4349727543932</v>
      </c>
    </row>
    <row r="15" spans="1:4" ht="29.25" customHeight="1">
      <c r="A15" s="172" t="s">
        <v>143</v>
      </c>
      <c r="B15" s="149" t="s">
        <v>141</v>
      </c>
      <c r="C15" s="170">
        <f>'[8]9月'!E15</f>
        <v>530240.7709</v>
      </c>
      <c r="D15" s="171">
        <f>'[8]9月'!M15</f>
        <v>7.952031529967215</v>
      </c>
    </row>
    <row r="16" spans="1:4" ht="29.25" customHeight="1">
      <c r="A16" s="151" t="s">
        <v>144</v>
      </c>
      <c r="B16" s="169" t="s">
        <v>137</v>
      </c>
      <c r="C16" s="170">
        <f>'[8]9月'!E16</f>
        <v>7524.301299999999</v>
      </c>
      <c r="D16" s="171">
        <f>'[8]9月'!M16</f>
        <v>-2.356738063907173</v>
      </c>
    </row>
    <row r="17" spans="1:4" ht="29.25" customHeight="1">
      <c r="A17" s="173" t="s">
        <v>145</v>
      </c>
      <c r="B17" s="174" t="s">
        <v>146</v>
      </c>
      <c r="C17" s="170">
        <f>'[8]9月'!E17</f>
        <v>384992</v>
      </c>
      <c r="D17" s="171">
        <f>'[8]9月'!M17</f>
        <v>7.690069930069939</v>
      </c>
    </row>
    <row r="18" spans="1:4" ht="15.75">
      <c r="A18" s="317" t="s">
        <v>147</v>
      </c>
      <c r="B18" s="317"/>
      <c r="C18" s="317"/>
      <c r="D18" s="317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342" t="s">
        <v>48</v>
      </c>
      <c r="B1" s="342"/>
      <c r="C1" s="90"/>
      <c r="D1" s="90"/>
    </row>
    <row r="3" spans="1:2" ht="17.25">
      <c r="A3" s="69"/>
      <c r="B3" s="158"/>
    </row>
    <row r="4" spans="1:4" ht="24.75" customHeight="1">
      <c r="A4" s="159" t="s">
        <v>69</v>
      </c>
      <c r="B4" s="143" t="s">
        <v>112</v>
      </c>
      <c r="D4"/>
    </row>
    <row r="5" spans="1:2" s="47" customFormat="1" ht="23.25" customHeight="1">
      <c r="A5" s="160" t="s">
        <v>148</v>
      </c>
      <c r="B5" s="161">
        <f>'[9]Sheet1'!$E$6</f>
        <v>12.1</v>
      </c>
    </row>
    <row r="6" spans="1:2" s="47" customFormat="1" ht="23.25" customHeight="1">
      <c r="A6" s="162" t="s">
        <v>149</v>
      </c>
      <c r="B6" s="161" t="str">
        <f>'[4]T085622_1'!E7</f>
        <v>  </v>
      </c>
    </row>
    <row r="7" spans="1:2" s="47" customFormat="1" ht="23.25" customHeight="1">
      <c r="A7" s="162" t="s">
        <v>150</v>
      </c>
      <c r="B7" s="161">
        <f>'[9]Sheet1'!$E$8</f>
        <v>8.6</v>
      </c>
    </row>
    <row r="8" spans="1:2" s="47" customFormat="1" ht="23.25" customHeight="1">
      <c r="A8" s="162" t="s">
        <v>151</v>
      </c>
      <c r="B8" s="161">
        <f>'[9]Sheet1'!$E$9</f>
        <v>14.5</v>
      </c>
    </row>
    <row r="9" spans="1:2" s="47" customFormat="1" ht="23.25" customHeight="1">
      <c r="A9" s="162" t="s">
        <v>152</v>
      </c>
      <c r="B9" s="161">
        <f>'[9]Sheet1'!E10</f>
        <v>11.3</v>
      </c>
    </row>
    <row r="10" spans="1:2" s="47" customFormat="1" ht="23.25" customHeight="1">
      <c r="A10" s="162" t="s">
        <v>153</v>
      </c>
      <c r="B10" s="161" t="str">
        <f>'[9]Sheet1'!E11</f>
        <v>  </v>
      </c>
    </row>
    <row r="11" spans="1:2" s="47" customFormat="1" ht="23.25" customHeight="1">
      <c r="A11" s="162" t="s">
        <v>154</v>
      </c>
      <c r="B11" s="161">
        <f>'[9]Sheet1'!E12</f>
        <v>-39.2</v>
      </c>
    </row>
    <row r="12" spans="1:2" s="47" customFormat="1" ht="23.25" customHeight="1">
      <c r="A12" s="162" t="s">
        <v>155</v>
      </c>
      <c r="B12" s="161">
        <f>'[9]Sheet1'!E13</f>
        <v>12.8</v>
      </c>
    </row>
    <row r="13" spans="1:2" s="47" customFormat="1" ht="23.25" customHeight="1">
      <c r="A13" s="162" t="s">
        <v>156</v>
      </c>
      <c r="B13" s="161" t="str">
        <f>'[9]Sheet1'!E14</f>
        <v>  </v>
      </c>
    </row>
    <row r="14" spans="1:2" s="47" customFormat="1" ht="23.25" customHeight="1">
      <c r="A14" s="162" t="s">
        <v>157</v>
      </c>
      <c r="B14" s="161">
        <f>'[9]Sheet1'!E15</f>
        <v>5.6</v>
      </c>
    </row>
    <row r="15" spans="1:2" s="47" customFormat="1" ht="23.25" customHeight="1">
      <c r="A15" s="162" t="s">
        <v>158</v>
      </c>
      <c r="B15" s="161">
        <f>'[9]Sheet1'!E16</f>
        <v>16.3</v>
      </c>
    </row>
    <row r="16" spans="1:2" s="47" customFormat="1" ht="23.25" customHeight="1">
      <c r="A16" s="162" t="s">
        <v>159</v>
      </c>
      <c r="B16" s="161">
        <f>'[9]Sheet1'!E17</f>
        <v>9.6</v>
      </c>
    </row>
    <row r="17" spans="1:2" s="47" customFormat="1" ht="23.25" customHeight="1">
      <c r="A17" s="162" t="s">
        <v>160</v>
      </c>
      <c r="B17" s="161" t="str">
        <f>'[9]Sheet1'!E18</f>
        <v>  </v>
      </c>
    </row>
    <row r="18" spans="1:4" s="47" customFormat="1" ht="22.5" customHeight="1">
      <c r="A18" s="162" t="s">
        <v>161</v>
      </c>
      <c r="B18" s="161">
        <f>'[9]Sheet1'!E19</f>
        <v>-3.1</v>
      </c>
      <c r="C18"/>
      <c r="D18" s="2"/>
    </row>
    <row r="19" spans="1:5" ht="22.5" customHeight="1">
      <c r="A19" s="162" t="s">
        <v>162</v>
      </c>
      <c r="B19" s="161">
        <f>'[9]Sheet1'!E20</f>
        <v>23.5</v>
      </c>
      <c r="E19" s="47"/>
    </row>
    <row r="20" spans="1:5" ht="22.5" customHeight="1">
      <c r="A20" s="162" t="s">
        <v>163</v>
      </c>
      <c r="B20" s="161">
        <f>'[9]Sheet1'!E21</f>
        <v>18.1</v>
      </c>
      <c r="E20" s="47"/>
    </row>
    <row r="21" spans="1:5" ht="22.5" customHeight="1">
      <c r="A21" s="162" t="s">
        <v>164</v>
      </c>
      <c r="B21" s="161">
        <f>'[9]Sheet1'!E22</f>
        <v>30.7</v>
      </c>
      <c r="E21" s="47"/>
    </row>
    <row r="22" spans="1:5" ht="22.5" customHeight="1">
      <c r="A22" s="162" t="s">
        <v>165</v>
      </c>
      <c r="B22" s="161">
        <f>'[9]Sheet1'!E23</f>
        <v>53.1</v>
      </c>
      <c r="E22" s="47"/>
    </row>
    <row r="23" spans="1:5" s="157" customFormat="1" ht="22.5" customHeight="1">
      <c r="A23" s="162" t="s">
        <v>166</v>
      </c>
      <c r="B23" s="161">
        <f>'[9]Sheet1'!E24</f>
        <v>29</v>
      </c>
      <c r="C23"/>
      <c r="D23" s="2"/>
      <c r="E23" s="47"/>
    </row>
    <row r="24" spans="1:5" s="157" customFormat="1" ht="22.5" customHeight="1">
      <c r="A24" s="162" t="s">
        <v>167</v>
      </c>
      <c r="B24" s="161">
        <f>'[9]Sheet1'!E25</f>
        <v>33.7</v>
      </c>
      <c r="C24"/>
      <c r="D24" s="2"/>
      <c r="E24" s="47"/>
    </row>
    <row r="25" spans="1:5" s="157" customFormat="1" ht="22.5" customHeight="1">
      <c r="A25" s="162" t="s">
        <v>168</v>
      </c>
      <c r="B25" s="161">
        <f>'[9]Sheet1'!E26</f>
        <v>0.1</v>
      </c>
      <c r="C25"/>
      <c r="D25" s="2"/>
      <c r="E25" s="47"/>
    </row>
    <row r="26" spans="1:5" ht="22.5" customHeight="1">
      <c r="A26" s="162" t="s">
        <v>169</v>
      </c>
      <c r="B26" s="161">
        <f>'[9]Sheet1'!E27</f>
        <v>6.4</v>
      </c>
      <c r="E26" s="47"/>
    </row>
    <row r="27" spans="1:5" ht="17.25">
      <c r="A27" s="162" t="s">
        <v>170</v>
      </c>
      <c r="B27" s="161" t="str">
        <f>'[9]Sheet1'!E28</f>
        <v>  </v>
      </c>
      <c r="E27" s="47"/>
    </row>
    <row r="28" spans="1:5" ht="17.25">
      <c r="A28" s="162" t="s">
        <v>171</v>
      </c>
      <c r="B28" s="161">
        <f>'[9]Sheet1'!E29</f>
        <v>11.6</v>
      </c>
      <c r="E28" s="47"/>
    </row>
    <row r="29" spans="1:5" ht="17.25">
      <c r="A29" s="162" t="s">
        <v>172</v>
      </c>
      <c r="B29" s="161">
        <f>'[9]Sheet1'!E30</f>
        <v>36.5</v>
      </c>
      <c r="E29" s="47"/>
    </row>
    <row r="30" spans="1:5" ht="17.25">
      <c r="A30" s="162" t="s">
        <v>173</v>
      </c>
      <c r="B30" s="161">
        <f>'[9]Sheet1'!E31</f>
        <v>9.9</v>
      </c>
      <c r="E30" s="47"/>
    </row>
    <row r="31" spans="1:5" ht="17.25">
      <c r="A31" s="163" t="s">
        <v>174</v>
      </c>
      <c r="B31" s="161">
        <f>'[9]Sheet1'!E32</f>
        <v>7.8</v>
      </c>
      <c r="E31" s="47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38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40" t="s">
        <v>175</v>
      </c>
      <c r="B1" s="340"/>
      <c r="C1" s="340"/>
      <c r="D1" s="340"/>
      <c r="E1" s="139"/>
      <c r="F1" s="139"/>
    </row>
    <row r="2" spans="1:6" ht="17.25">
      <c r="A2" s="69"/>
      <c r="B2" s="49"/>
      <c r="C2" s="69"/>
      <c r="D2" s="140"/>
      <c r="E2" s="141"/>
      <c r="F2" s="141"/>
    </row>
    <row r="3" spans="1:4" ht="36.75" customHeight="1">
      <c r="A3" s="71" t="s">
        <v>176</v>
      </c>
      <c r="B3" s="71" t="s">
        <v>127</v>
      </c>
      <c r="C3" s="142" t="s">
        <v>177</v>
      </c>
      <c r="D3" s="143" t="s">
        <v>112</v>
      </c>
    </row>
    <row r="4" spans="1:4" s="1" customFormat="1" ht="28.5" customHeight="1">
      <c r="A4" s="144" t="s">
        <v>178</v>
      </c>
      <c r="B4" s="145" t="s">
        <v>38</v>
      </c>
      <c r="C4" s="146">
        <f>'[11]Sheet1'!C6/10000</f>
        <v>138.9052</v>
      </c>
      <c r="D4" s="147">
        <f>'[11]Sheet1'!E6</f>
        <v>6.4</v>
      </c>
    </row>
    <row r="5" spans="1:7" ht="28.5" customHeight="1">
      <c r="A5" s="148" t="s">
        <v>179</v>
      </c>
      <c r="B5" s="149" t="s">
        <v>38</v>
      </c>
      <c r="C5" s="146">
        <f>'[11]Sheet1'!C7/10000</f>
        <v>108.5176</v>
      </c>
      <c r="D5" s="147">
        <f>'[11]Sheet1'!E7</f>
        <v>16.7</v>
      </c>
      <c r="F5" s="1"/>
      <c r="G5" s="1"/>
    </row>
    <row r="6" spans="1:7" ht="28.5" customHeight="1">
      <c r="A6" s="148" t="s">
        <v>180</v>
      </c>
      <c r="B6" s="150" t="s">
        <v>38</v>
      </c>
      <c r="C6" s="146">
        <f>'[11]Sheet1'!C8/10000</f>
        <v>10.2965</v>
      </c>
      <c r="D6" s="147">
        <f>'[11]Sheet1'!E8</f>
        <v>-49.9</v>
      </c>
      <c r="F6" s="1"/>
      <c r="G6" s="1"/>
    </row>
    <row r="7" spans="1:4" s="1" customFormat="1" ht="28.5" customHeight="1">
      <c r="A7" s="151" t="s">
        <v>51</v>
      </c>
      <c r="B7" s="152" t="s">
        <v>52</v>
      </c>
      <c r="C7" s="146">
        <f>'[11]Sheet1'!C9/10000</f>
        <v>428.1188</v>
      </c>
      <c r="D7" s="147">
        <f>'[11]Sheet1'!E9</f>
        <v>4.3</v>
      </c>
    </row>
    <row r="8" spans="1:7" ht="28.5" customHeight="1">
      <c r="A8" s="148" t="s">
        <v>179</v>
      </c>
      <c r="B8" s="150" t="s">
        <v>52</v>
      </c>
      <c r="C8" s="146">
        <f>'[11]Sheet1'!C10/10000</f>
        <v>357.2888</v>
      </c>
      <c r="D8" s="147">
        <f>'[11]Sheet1'!E10</f>
        <v>-2.6</v>
      </c>
      <c r="F8" s="1"/>
      <c r="G8" s="1"/>
    </row>
    <row r="9" spans="1:7" ht="28.5" customHeight="1">
      <c r="A9" s="151" t="s">
        <v>53</v>
      </c>
      <c r="B9" s="152" t="s">
        <v>38</v>
      </c>
      <c r="C9" s="146">
        <f>'[11]Sheet1'!C11/10000</f>
        <v>253.7298</v>
      </c>
      <c r="D9" s="147">
        <f>'[11]Sheet1'!E11</f>
        <v>5.4</v>
      </c>
      <c r="F9" s="1"/>
      <c r="G9" s="1"/>
    </row>
    <row r="10" spans="1:4" s="1" customFormat="1" ht="28.5" customHeight="1">
      <c r="A10" s="148" t="s">
        <v>179</v>
      </c>
      <c r="B10" s="150" t="s">
        <v>38</v>
      </c>
      <c r="C10" s="146">
        <f>'[11]Sheet1'!C12/10000</f>
        <v>212.3924</v>
      </c>
      <c r="D10" s="147">
        <f>'[11]Sheet1'!E12</f>
        <v>5.3</v>
      </c>
    </row>
    <row r="11" spans="1:8" ht="28.5" customHeight="1">
      <c r="A11" s="151" t="s">
        <v>181</v>
      </c>
      <c r="B11" s="152" t="s">
        <v>52</v>
      </c>
      <c r="C11" s="146">
        <f>'[11]Sheet1'!C13/10000</f>
        <v>2336.5294</v>
      </c>
      <c r="D11" s="147">
        <f>'[11]Sheet1'!E13</f>
        <v>17</v>
      </c>
      <c r="F11" s="1"/>
      <c r="G11" s="1"/>
      <c r="H11" s="1"/>
    </row>
    <row r="12" spans="1:8" ht="28.5" customHeight="1">
      <c r="A12" s="148" t="s">
        <v>179</v>
      </c>
      <c r="B12" s="150" t="s">
        <v>52</v>
      </c>
      <c r="C12" s="146">
        <f>'[11]Sheet1'!C14/10000</f>
        <v>1818.9852</v>
      </c>
      <c r="D12" s="147">
        <f>'[11]Sheet1'!E14</f>
        <v>15.5</v>
      </c>
      <c r="F12" s="1"/>
      <c r="G12" s="1"/>
      <c r="H12" s="1"/>
    </row>
    <row r="13" spans="1:4" s="1" customFormat="1" ht="28.5" customHeight="1">
      <c r="A13" s="151" t="s">
        <v>182</v>
      </c>
      <c r="B13" s="152" t="s">
        <v>52</v>
      </c>
      <c r="C13" s="146">
        <f>'[11]Sheet1'!C15/10000</f>
        <v>455.9098</v>
      </c>
      <c r="D13" s="147">
        <f>'[11]Sheet1'!E15</f>
        <v>-24.5</v>
      </c>
    </row>
    <row r="14" spans="1:8" ht="28.5" customHeight="1">
      <c r="A14" s="148" t="s">
        <v>179</v>
      </c>
      <c r="B14" s="150" t="s">
        <v>52</v>
      </c>
      <c r="C14" s="146">
        <f>'[11]Sheet1'!C16/10000</f>
        <v>359.0176</v>
      </c>
      <c r="D14" s="147">
        <f>'[11]Sheet1'!E16</f>
        <v>-29</v>
      </c>
      <c r="F14" s="1"/>
      <c r="G14" s="1"/>
      <c r="H14" s="1"/>
    </row>
    <row r="15" spans="1:8" ht="28.5" customHeight="1">
      <c r="A15" s="151" t="s">
        <v>183</v>
      </c>
      <c r="B15" s="152" t="s">
        <v>52</v>
      </c>
      <c r="C15" s="146">
        <f>'[11]Sheet1'!C17/10000</f>
        <v>180.1734</v>
      </c>
      <c r="D15" s="147">
        <f>'[11]Sheet1'!E17</f>
        <v>101.9</v>
      </c>
      <c r="F15" s="1"/>
      <c r="G15" s="1"/>
      <c r="H15" s="1"/>
    </row>
    <row r="16" spans="1:7" ht="28.5" customHeight="1">
      <c r="A16" s="148" t="s">
        <v>179</v>
      </c>
      <c r="B16" s="150" t="s">
        <v>52</v>
      </c>
      <c r="C16" s="146">
        <f>'[11]Sheet1'!C18/10000</f>
        <v>144.7528</v>
      </c>
      <c r="D16" s="147">
        <f>'[11]Sheet1'!E18</f>
        <v>95.4</v>
      </c>
      <c r="F16" s="1"/>
      <c r="G16" s="1"/>
    </row>
    <row r="17" spans="1:7" ht="28.5" customHeight="1">
      <c r="A17" s="153" t="s">
        <v>184</v>
      </c>
      <c r="B17" s="154" t="s">
        <v>52</v>
      </c>
      <c r="C17" s="146">
        <f>'[11]Sheet1'!C19/10000</f>
        <v>106.71</v>
      </c>
      <c r="D17" s="147">
        <f>'[11]Sheet1'!E19</f>
        <v>-8.1</v>
      </c>
      <c r="F17" s="1"/>
      <c r="G17" s="1"/>
    </row>
    <row r="18" spans="1:7" ht="28.5" customHeight="1">
      <c r="A18" s="155" t="s">
        <v>179</v>
      </c>
      <c r="B18" s="156" t="s">
        <v>52</v>
      </c>
      <c r="C18" s="146">
        <f>'[11]Sheet1'!C20/10000</f>
        <v>57.5639</v>
      </c>
      <c r="D18" s="147">
        <f>'[11]Sheet1'!E20</f>
        <v>-4.7</v>
      </c>
      <c r="F18" s="1"/>
      <c r="G18" s="1"/>
    </row>
    <row r="19" spans="1:4" ht="17.25">
      <c r="A19" s="69"/>
      <c r="B19" s="49"/>
      <c r="C19" s="69"/>
      <c r="D19" s="69"/>
    </row>
    <row r="20" spans="1:4" ht="17.25">
      <c r="A20" s="69"/>
      <c r="B20" s="49"/>
      <c r="C20" s="69"/>
      <c r="D20" s="69"/>
    </row>
    <row r="21" spans="1:4" ht="17.25">
      <c r="A21" s="69"/>
      <c r="B21" s="49"/>
      <c r="C21" s="69"/>
      <c r="D21" s="69"/>
    </row>
    <row r="22" spans="1:4" ht="17.25">
      <c r="A22" s="69"/>
      <c r="B22" s="49"/>
      <c r="C22" s="69"/>
      <c r="D22" s="69"/>
    </row>
    <row r="23" spans="1:4" ht="17.25">
      <c r="A23" s="69"/>
      <c r="B23" s="49"/>
      <c r="C23" s="69"/>
      <c r="D23" s="69"/>
    </row>
    <row r="24" spans="1:4" ht="17.25">
      <c r="A24" s="69"/>
      <c r="B24" s="49"/>
      <c r="C24" s="69"/>
      <c r="D24" s="69"/>
    </row>
    <row r="25" spans="1:4" ht="17.25">
      <c r="A25" s="69"/>
      <c r="B25" s="49"/>
      <c r="C25" s="69"/>
      <c r="D25" s="69"/>
    </row>
    <row r="26" spans="1:4" ht="17.25">
      <c r="A26" s="69"/>
      <c r="B26" s="49"/>
      <c r="C26" s="69"/>
      <c r="D26" s="69"/>
    </row>
    <row r="27" spans="1:4" ht="17.25">
      <c r="A27" s="69"/>
      <c r="B27" s="49"/>
      <c r="C27" s="69"/>
      <c r="D27" s="69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2019-10-21T08:19:58Z</cp:lastPrinted>
  <dcterms:created xsi:type="dcterms:W3CDTF">2003-01-07T10:46:14Z</dcterms:created>
  <dcterms:modified xsi:type="dcterms:W3CDTF">2019-10-25T07:27:33Z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