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3" tabRatio="940" firstSheet="2" activeTab="15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国内贸易、旅游" sheetId="10" r:id="rId10"/>
    <sheet name="热点商品" sheetId="11" r:id="rId11"/>
    <sheet name="对外贸易" sheetId="12" r:id="rId12"/>
    <sheet name="财政金融" sheetId="13" r:id="rId13"/>
    <sheet name="人民生活和物价" sheetId="14" r:id="rId14"/>
    <sheet name="县市2" sheetId="15" r:id="rId15"/>
    <sheet name="港区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<sst xmlns="http://schemas.openxmlformats.org/spreadsheetml/2006/main" count="466" uniqueCount="312">
  <si>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</si>
  <si>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</si>
  <si>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</si>
  <si>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国家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</si>
  <si>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</si>
  <si>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</si>
  <si>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</si>
  <si>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</si>
  <si>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t>6%-6.5%</t>
  </si>
  <si>
    <t>7.5%—8%</t>
  </si>
  <si>
    <r>
      <rPr>
        <sz val="12"/>
        <rFont val="宋体"/>
        <family val="0"/>
      </rPr>
      <t>规模工业增加值</t>
    </r>
  </si>
  <si>
    <t>-</t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</si>
  <si>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</si>
  <si>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</si>
  <si>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</si>
  <si>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稳中提质，国际收支基本平衡</t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</si>
  <si>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</si>
  <si>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</si>
  <si>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r>
      <t>3%</t>
    </r>
    <r>
      <rPr>
        <sz val="11"/>
        <rFont val="宋体"/>
        <family val="0"/>
      </rPr>
      <t>以内</t>
    </r>
  </si>
  <si>
    <r>
      <t>4%</t>
    </r>
    <r>
      <rPr>
        <sz val="11"/>
        <rFont val="宋体"/>
        <family val="0"/>
      </rPr>
      <t>（地方财政）</t>
    </r>
  </si>
  <si>
    <r>
      <rPr>
        <sz val="12"/>
        <rFont val="宋体"/>
        <family val="0"/>
      </rPr>
      <t>城乡居民收入</t>
    </r>
  </si>
  <si>
    <t>和经济增长基本同步</t>
  </si>
  <si>
    <r>
      <rPr>
        <sz val="12"/>
        <rFont val="宋体"/>
        <family val="0"/>
      </rPr>
      <t>新增城镇就业</t>
    </r>
  </si>
  <si>
    <r>
      <rPr>
        <sz val="12"/>
        <rFont val="宋体"/>
        <family val="0"/>
      </rPr>
      <t>万人</t>
    </r>
  </si>
  <si>
    <t>1100万人以上</t>
  </si>
  <si>
    <t>70万人</t>
  </si>
  <si>
    <t>城镇调查失业率</t>
  </si>
  <si>
    <t>4.5%以内</t>
  </si>
  <si>
    <r>
      <t>5%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</si>
  <si>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</si>
  <si>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下降3%左右</t>
  </si>
  <si>
    <t>下降2.5%</t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</si>
  <si>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</si>
  <si>
    <t>主要指标</t>
  </si>
  <si>
    <t>单 位</t>
  </si>
  <si>
    <t>总量</t>
  </si>
  <si>
    <t>增 幅（%）</t>
  </si>
  <si>
    <t>生产总值</t>
  </si>
  <si>
    <t>亿元</t>
  </si>
  <si>
    <t>季度公布</t>
  </si>
  <si>
    <t xml:space="preserve">  第一产业</t>
  </si>
  <si>
    <t xml:space="preserve">  第二产业</t>
  </si>
  <si>
    <t xml:space="preserve">  第三产业</t>
  </si>
  <si>
    <t>一般公共预算收入</t>
  </si>
  <si>
    <t xml:space="preserve">  一般公共预算地方收入</t>
  </si>
  <si>
    <t>一般公共预算支出</t>
  </si>
  <si>
    <t>全社会用电量</t>
  </si>
  <si>
    <t>亿千瓦时</t>
  </si>
  <si>
    <t xml:space="preserve">  工业用电量</t>
  </si>
  <si>
    <t>规模以上工业增加值</t>
  </si>
  <si>
    <t>—</t>
  </si>
  <si>
    <t>固定资产投资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</si>
  <si>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</si>
  <si>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</si>
  <si>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</si>
  <si>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</si>
  <si>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</si>
  <si>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</si>
  <si>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</si>
  <si>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</si>
  <si>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</si>
  <si>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</si>
  <si>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实际利用外资</t>
  </si>
  <si>
    <t>亿美元</t>
  </si>
  <si>
    <t>金融机构存款余额</t>
  </si>
  <si>
    <t xml:space="preserve">  住户存款余额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</si>
  <si>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</si>
  <si>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</si>
  <si>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</si>
  <si>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</si>
  <si>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</si>
  <si>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</si>
  <si>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</si>
  <si>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</si>
  <si>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</si>
  <si>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</si>
  <si>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</si>
  <si>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</si>
  <si>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</si>
  <si>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</si>
  <si>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</si>
  <si>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</si>
  <si>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</si>
  <si>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</si>
  <si>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</si>
  <si>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</si>
  <si>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</si>
  <si>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</si>
  <si>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</si>
  <si>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</si>
  <si>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</si>
  <si>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</si>
  <si>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</si>
  <si>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</si>
  <si>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</si>
  <si>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</si>
  <si>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</si>
  <si>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</si>
  <si>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</si>
  <si>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</si>
  <si>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</si>
  <si>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</si>
  <si>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</si>
  <si>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</si>
  <si>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</si>
  <si>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</si>
  <si>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</si>
  <si>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</si>
  <si>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</si>
  <si>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</si>
  <si>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</si>
  <si>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</si>
  <si>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</si>
  <si>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</si>
  <si>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</si>
  <si>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</si>
  <si>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</si>
  <si>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</si>
  <si>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</si>
  <si>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</si>
  <si>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</si>
  <si>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</si>
  <si>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</si>
  <si>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</si>
  <si>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</si>
  <si>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</si>
  <si>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</si>
  <si>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</si>
  <si>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</si>
  <si>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>交通运输</t>
  </si>
  <si>
    <t>单位</t>
  </si>
  <si>
    <t>一、客运量总计</t>
  </si>
  <si>
    <t>万人</t>
  </si>
  <si>
    <t>1、全社会公路客运量</t>
  </si>
  <si>
    <t>2、全社会水路客运量</t>
  </si>
  <si>
    <t>二、旅客周转量总计</t>
  </si>
  <si>
    <t>万人公里</t>
  </si>
  <si>
    <t>1、全社会公路旅客周转量</t>
  </si>
  <si>
    <t>2、全社会水路旅客周转量</t>
  </si>
  <si>
    <t>三、货运量总计</t>
  </si>
  <si>
    <t>万吨</t>
  </si>
  <si>
    <t>1、全社会公路货运量</t>
  </si>
  <si>
    <t>2、全社会水路货运量</t>
  </si>
  <si>
    <t>四、货物周转量总计</t>
  </si>
  <si>
    <t>万吨公里</t>
  </si>
  <si>
    <t>1、全社会公路货物周转量</t>
  </si>
  <si>
    <t>2、全社会水路货物周转量</t>
  </si>
  <si>
    <t>五、主要港口货物吞吐量</t>
  </si>
  <si>
    <t xml:space="preserve">        主要港口集装箱(TEU)</t>
  </si>
  <si>
    <t>箱</t>
  </si>
  <si>
    <t>注：以上数据由市交通运输局提供。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</si>
  <si>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</si>
  <si>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</si>
  <si>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</si>
  <si>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</si>
  <si>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</si>
  <si>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</si>
  <si>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</si>
  <si>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</si>
  <si>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</si>
  <si>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</si>
  <si>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</si>
  <si>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</si>
  <si>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</si>
  <si>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</si>
  <si>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</si>
  <si>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</si>
  <si>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</si>
  <si>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</si>
  <si>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</si>
  <si>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</si>
  <si>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</si>
  <si>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</si>
  <si>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</si>
  <si>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</si>
  <si>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</si>
  <si>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</si>
  <si>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</si>
  <si>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</si>
  <si>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</si>
  <si>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</si>
  <si>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</si>
  <si>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</si>
  <si>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</si>
  <si>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</si>
  <si>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</si>
  <si>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</si>
  <si>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</si>
  <si>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</si>
  <si>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</si>
  <si>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</si>
  <si>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</si>
  <si>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</si>
  <si>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</si>
  <si>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</si>
  <si>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</si>
  <si>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</si>
  <si>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</si>
  <si>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旅游总人数</t>
  </si>
  <si>
    <t>万人次</t>
  </si>
  <si>
    <t>入境总人数</t>
  </si>
  <si>
    <t>旅游总收入</t>
  </si>
  <si>
    <t>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</si>
  <si>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</si>
  <si>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</si>
  <si>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</si>
  <si>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</si>
  <si>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</si>
  <si>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</si>
  <si>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</si>
  <si>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</si>
  <si>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</si>
  <si>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</si>
  <si>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</si>
  <si>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</si>
  <si>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</si>
  <si>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</si>
  <si>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</si>
  <si>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</si>
  <si>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</si>
  <si>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</si>
  <si>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</si>
  <si>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</si>
  <si>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</si>
  <si>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</si>
  <si>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</si>
  <si>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</si>
  <si>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</si>
  <si>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</si>
  <si>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</si>
  <si>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对外贸易</t>
  </si>
  <si>
    <t>财政金融</t>
  </si>
  <si>
    <t>单位：亿元；%</t>
  </si>
  <si>
    <t>本月</t>
  </si>
  <si>
    <t>1-本月</t>
  </si>
  <si>
    <t xml:space="preserve">    其中：税收收入</t>
  </si>
  <si>
    <t>指标</t>
  </si>
  <si>
    <t>本月余额</t>
  </si>
  <si>
    <t>年初余额</t>
  </si>
  <si>
    <t>同比增幅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</si>
  <si>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</si>
  <si>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</si>
  <si>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</si>
  <si>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</si>
  <si>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</si>
  <si>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</si>
  <si>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</si>
  <si>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</si>
  <si>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</si>
  <si>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</si>
  <si>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</si>
  <si>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</si>
  <si>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</si>
  <si>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</si>
  <si>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</si>
  <si>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</si>
  <si>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</si>
  <si>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</si>
  <si>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</si>
  <si>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</si>
  <si>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</si>
  <si>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</si>
  <si>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</si>
  <si>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</si>
  <si>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</si>
  <si>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t>规模工业增加值</t>
  </si>
  <si>
    <t>一般公共预算地方收入</t>
  </si>
  <si>
    <t>增幅
（%）</t>
  </si>
  <si>
    <t>排位</t>
  </si>
  <si>
    <t>岳阳楼区</t>
  </si>
  <si>
    <t>经济技术
开发区</t>
  </si>
  <si>
    <t>南湖新区</t>
  </si>
  <si>
    <t>全口径财政总收入</t>
  </si>
  <si>
    <t>全社会消费品零售总额</t>
  </si>
  <si>
    <t>城陵矶国际港务集团集装箱吞吐量</t>
  </si>
  <si>
    <t>万标箱</t>
  </si>
  <si>
    <t>注：港务集团公司吞吐量含岳阳新港公司和长沙集星公司。</t>
  </si>
  <si>
    <t>一般公共预算收入</t>
  </si>
  <si>
    <r>
      <t xml:space="preserve"> 指   </t>
    </r>
    <r>
      <rPr>
        <b/>
        <sz val="14"/>
        <rFont val="宋体"/>
        <family val="0"/>
      </rPr>
      <t xml:space="preserve"> 标</t>
    </r>
  </si>
  <si>
    <t xml:space="preserve">          非税收入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</si>
  <si>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</si>
  <si>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1、一般公共预算收入</t>
  </si>
  <si>
    <t xml:space="preserve">   一般公共预算地方收入</t>
  </si>
  <si>
    <t>金融机构本外币各项存款余额</t>
  </si>
  <si>
    <r>
      <t>注：</t>
    </r>
    <r>
      <rPr>
        <sz val="10"/>
        <rFont val="宋体"/>
        <family val="0"/>
      </rPr>
      <t>以上数据由市财政局、市人民银行提供。</t>
    </r>
  </si>
  <si>
    <t>电子信息制造业</t>
  </si>
  <si>
    <t>进出口总额</t>
  </si>
  <si>
    <t xml:space="preserve">  出口总额</t>
  </si>
  <si>
    <t xml:space="preserve">  进口总额</t>
  </si>
  <si>
    <t>运输方式</t>
  </si>
  <si>
    <t xml:space="preserve">  公路运输</t>
  </si>
  <si>
    <t xml:space="preserve">  一般贸易</t>
  </si>
  <si>
    <t xml:space="preserve">  进料对口</t>
  </si>
  <si>
    <t xml:space="preserve">  保税仓库货物</t>
  </si>
  <si>
    <t xml:space="preserve">  货样广告品</t>
  </si>
  <si>
    <t xml:space="preserve">  其他进出口免费</t>
  </si>
  <si>
    <t xml:space="preserve">  区内物流货物</t>
  </si>
  <si>
    <t xml:space="preserve">  境外设备进区</t>
  </si>
  <si>
    <t xml:space="preserve">  水路运输</t>
  </si>
  <si>
    <t xml:space="preserve">  铁路运输</t>
  </si>
  <si>
    <t xml:space="preserve">  航空运输</t>
  </si>
  <si>
    <t>贸易方式</t>
  </si>
  <si>
    <t xml:space="preserve">  区内来料加工</t>
  </si>
  <si>
    <t>注：以上数据由岳阳海关提供。</t>
  </si>
  <si>
    <r>
      <t>2</t>
    </r>
    <r>
      <rPr>
        <b/>
        <sz val="14"/>
        <rFont val="宋体"/>
        <family val="0"/>
      </rPr>
      <t>.旅游经济</t>
    </r>
  </si>
  <si>
    <t>2、一般公共预算支出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</si>
  <si>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其他运输</t>
    </r>
  </si>
  <si>
    <t>1-11月岳阳市主要经济指标完成情况表</t>
  </si>
  <si>
    <r>
      <t>2019年1—11</t>
    </r>
    <r>
      <rPr>
        <b/>
        <sz val="20"/>
        <color indexed="8"/>
        <rFont val="宋体"/>
        <family val="0"/>
      </rPr>
      <t>月岳阳市各县（市）区主要经济指标</t>
    </r>
  </si>
  <si>
    <t>1-11月城陵矶新港区主要经济指标完成情况表</t>
  </si>
  <si>
    <t>一般公共预算地方收入（同比口径）</t>
  </si>
  <si>
    <t>一般公共预算收入     （同比口径）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</si>
</sst>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"/>
    <numFmt numFmtId="182" formatCode="0_ "/>
    <numFmt numFmtId="183" formatCode="0.00_);[Red]\(0.00\)"/>
    <numFmt numFmtId="184" formatCode="0_);[Red]\(0\)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"/>
    <numFmt numFmtId="191" formatCode="#,##0.0_ "/>
    <numFmt numFmtId="192" formatCode="0.00_);\(0.00\)"/>
    <numFmt numFmtId="193" formatCode="\(0\)"/>
    <numFmt numFmtId="194" formatCode="\(0.00\)"/>
    <numFmt numFmtId="195" formatCode="\(0.0_)"/>
    <numFmt numFmtId="196" formatCode="\(0.0\)"/>
    <numFmt numFmtId="197" formatCode="0.000"/>
    <numFmt numFmtId="198" formatCode="0.0_ ;[Red]\-0.0\ "/>
    <numFmt numFmtId="199" formatCode="0.0;[Red]0.0"/>
    <numFmt numFmtId="200" formatCode="0.0000000000000_ "/>
    <numFmt numFmtId="201" formatCode="0.0000000000_ "/>
    <numFmt numFmtId="202" formatCode="0.0000"/>
  </numFmts>
  <fonts count="8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6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sz val="9"/>
      <name val="Times New Roman"/>
      <family val="1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30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4"/>
      <color indexed="17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6"/>
      <color indexed="8"/>
      <name val="Times New Roman"/>
      <family val="1"/>
    </font>
    <font>
      <sz val="20"/>
      <name val="黑体"/>
      <family val="3"/>
    </font>
    <font>
      <b/>
      <sz val="2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0"/>
      <color rgb="FFFF0000"/>
      <name val="宋体"/>
      <family val="0"/>
    </font>
    <font>
      <sz val="16"/>
      <color theme="1"/>
      <name val="Times New Roman"/>
      <family val="1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79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69" fillId="0" borderId="4" applyNumberFormat="0" applyFill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70" fillId="22" borderId="5" applyNumberFormat="0" applyAlignment="0" applyProtection="0"/>
    <xf numFmtId="0" fontId="71" fillId="23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75" fillId="24" borderId="0" applyNumberFormat="0" applyBorder="0" applyAlignment="0" applyProtection="0"/>
    <xf numFmtId="0" fontId="76" fillId="22" borderId="8" applyNumberFormat="0" applyAlignment="0" applyProtection="0"/>
    <xf numFmtId="0" fontId="77" fillId="25" borderId="5" applyNumberFormat="0" applyAlignment="0" applyProtection="0"/>
    <xf numFmtId="0" fontId="34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24" fillId="32" borderId="9" applyNumberFormat="0" applyFont="0" applyAlignment="0" applyProtection="0"/>
  </cellStyleXfs>
  <cellXfs count="3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178" fontId="78" fillId="0" borderId="10" xfId="0" applyNumberFormat="1" applyFont="1" applyFill="1" applyBorder="1" applyAlignment="1">
      <alignment horizontal="center" vertical="center" wrapText="1"/>
    </xf>
    <xf numFmtId="179" fontId="78" fillId="0" borderId="10" xfId="0" applyNumberFormat="1" applyFont="1" applyBorder="1" applyAlignment="1">
      <alignment horizontal="center" vertical="center" wrapText="1"/>
    </xf>
    <xf numFmtId="178" fontId="78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Font="1" applyAlignment="1">
      <alignment horizontal="center"/>
      <protection/>
    </xf>
    <xf numFmtId="0" fontId="15" fillId="0" borderId="0" xfId="51" applyFont="1" applyAlignment="1">
      <alignment horizontal="center" vertical="center"/>
      <protection/>
    </xf>
    <xf numFmtId="0" fontId="16" fillId="0" borderId="12" xfId="51" applyFont="1" applyBorder="1" applyAlignment="1">
      <alignment horizontal="center" vertical="center"/>
      <protection/>
    </xf>
    <xf numFmtId="0" fontId="16" fillId="0" borderId="10" xfId="51" applyFont="1" applyBorder="1" applyAlignment="1">
      <alignment horizontal="center" vertical="center"/>
      <protection/>
    </xf>
    <xf numFmtId="181" fontId="16" fillId="0" borderId="10" xfId="51" applyNumberFormat="1" applyFont="1" applyBorder="1" applyAlignment="1">
      <alignment horizontal="center" vertical="center" wrapText="1"/>
      <protection/>
    </xf>
    <xf numFmtId="0" fontId="16" fillId="0" borderId="11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178" fontId="20" fillId="0" borderId="0" xfId="0" applyNumberFormat="1" applyFont="1" applyBorder="1" applyAlignment="1">
      <alignment horizontal="center" vertical="center" wrapText="1"/>
    </xf>
    <xf numFmtId="178" fontId="20" fillId="0" borderId="13" xfId="0" applyNumberFormat="1" applyFont="1" applyBorder="1" applyAlignment="1">
      <alignment horizontal="center" vertical="center" wrapText="1"/>
    </xf>
    <xf numFmtId="57" fontId="20" fillId="0" borderId="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182" fontId="8" fillId="0" borderId="10" xfId="55" applyNumberFormat="1" applyFont="1" applyFill="1" applyBorder="1" applyAlignment="1">
      <alignment horizontal="center" vertical="center"/>
      <protection/>
    </xf>
    <xf numFmtId="178" fontId="6" fillId="0" borderId="10" xfId="0" applyNumberFormat="1" applyFont="1" applyBorder="1" applyAlignment="1">
      <alignment horizontal="center" vertical="center" wrapText="1"/>
    </xf>
    <xf numFmtId="179" fontId="18" fillId="0" borderId="0" xfId="0" applyNumberFormat="1" applyFont="1" applyBorder="1" applyAlignment="1">
      <alignment wrapText="1"/>
    </xf>
    <xf numFmtId="178" fontId="18" fillId="0" borderId="0" xfId="0" applyNumberFormat="1" applyFont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82" fontId="8" fillId="0" borderId="11" xfId="55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wrapText="1"/>
    </xf>
    <xf numFmtId="0" fontId="9" fillId="0" borderId="0" xfId="0" applyFont="1" applyAlignment="1">
      <alignment/>
    </xf>
    <xf numFmtId="0" fontId="23" fillId="0" borderId="0" xfId="0" applyFont="1" applyAlignment="1">
      <alignment horizontal="center"/>
    </xf>
    <xf numFmtId="0" fontId="79" fillId="0" borderId="0" xfId="0" applyFont="1" applyAlignment="1">
      <alignment horizontal="center" vertical="center"/>
    </xf>
    <xf numFmtId="0" fontId="78" fillId="34" borderId="12" xfId="0" applyFont="1" applyFill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182" fontId="78" fillId="0" borderId="10" xfId="0" applyNumberFormat="1" applyFont="1" applyBorder="1" applyAlignment="1">
      <alignment horizontal="center" vertical="center" wrapText="1"/>
    </xf>
    <xf numFmtId="182" fontId="78" fillId="0" borderId="11" xfId="0" applyNumberFormat="1" applyFont="1" applyBorder="1" applyAlignment="1">
      <alignment horizontal="center" vertical="center" wrapText="1"/>
    </xf>
    <xf numFmtId="178" fontId="22" fillId="0" borderId="0" xfId="0" applyNumberFormat="1" applyFont="1" applyBorder="1" applyAlignment="1">
      <alignment wrapText="1"/>
    </xf>
    <xf numFmtId="0" fontId="78" fillId="34" borderId="15" xfId="0" applyFont="1" applyFill="1" applyBorder="1" applyAlignment="1">
      <alignment horizontal="left" vertical="center"/>
    </xf>
    <xf numFmtId="178" fontId="7" fillId="0" borderId="16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79" fillId="34" borderId="15" xfId="0" applyFont="1" applyFill="1" applyBorder="1" applyAlignment="1">
      <alignment horizontal="left" vertical="center"/>
    </xf>
    <xf numFmtId="178" fontId="6" fillId="0" borderId="17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78" fillId="34" borderId="18" xfId="0" applyFont="1" applyFill="1" applyBorder="1" applyAlignment="1">
      <alignment horizontal="left" vertical="center"/>
    </xf>
    <xf numFmtId="178" fontId="6" fillId="0" borderId="13" xfId="0" applyNumberFormat="1" applyFont="1" applyBorder="1" applyAlignment="1">
      <alignment horizontal="right" vertical="center"/>
    </xf>
    <xf numFmtId="0" fontId="80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0" fontId="24" fillId="0" borderId="0" xfId="0" applyFont="1" applyAlignment="1">
      <alignment/>
    </xf>
    <xf numFmtId="180" fontId="24" fillId="0" borderId="0" xfId="0" applyNumberFormat="1" applyFont="1" applyAlignment="1">
      <alignment/>
    </xf>
    <xf numFmtId="0" fontId="79" fillId="0" borderId="0" xfId="0" applyFont="1" applyAlignment="1">
      <alignment/>
    </xf>
    <xf numFmtId="0" fontId="78" fillId="34" borderId="12" xfId="0" applyFont="1" applyFill="1" applyBorder="1" applyAlignment="1">
      <alignment horizontal="center" vertical="center"/>
    </xf>
    <xf numFmtId="180" fontId="78" fillId="34" borderId="11" xfId="0" applyNumberFormat="1" applyFont="1" applyFill="1" applyBorder="1" applyAlignment="1">
      <alignment horizontal="center" vertical="center" wrapText="1"/>
    </xf>
    <xf numFmtId="2" fontId="6" fillId="34" borderId="17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178" fontId="6" fillId="34" borderId="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  <xf numFmtId="180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80" fillId="0" borderId="0" xfId="0" applyFont="1" applyAlignment="1">
      <alignment/>
    </xf>
    <xf numFmtId="0" fontId="18" fillId="0" borderId="0" xfId="0" applyFont="1" applyBorder="1" applyAlignment="1">
      <alignment horizontal="center" vertical="top" wrapText="1"/>
    </xf>
    <xf numFmtId="0" fontId="79" fillId="0" borderId="0" xfId="0" applyFont="1" applyBorder="1" applyAlignment="1">
      <alignment horizontal="center" vertical="top" wrapText="1"/>
    </xf>
    <xf numFmtId="0" fontId="78" fillId="33" borderId="19" xfId="0" applyFont="1" applyFill="1" applyBorder="1" applyAlignment="1">
      <alignment horizontal="center" vertical="center" wrapText="1"/>
    </xf>
    <xf numFmtId="0" fontId="78" fillId="0" borderId="10" xfId="48" applyFont="1" applyFill="1" applyBorder="1" applyAlignment="1" applyProtection="1">
      <alignment horizontal="center" vertical="center"/>
      <protection locked="0"/>
    </xf>
    <xf numFmtId="0" fontId="78" fillId="0" borderId="11" xfId="48" applyFont="1" applyFill="1" applyBorder="1" applyAlignment="1" applyProtection="1">
      <alignment horizontal="center" vertical="center"/>
      <protection locked="0"/>
    </xf>
    <xf numFmtId="0" fontId="79" fillId="33" borderId="20" xfId="0" applyFont="1" applyFill="1" applyBorder="1" applyAlignment="1">
      <alignment horizontal="left" vertical="center" wrapText="1"/>
    </xf>
    <xf numFmtId="2" fontId="6" fillId="33" borderId="21" xfId="0" applyNumberFormat="1" applyFont="1" applyFill="1" applyBorder="1" applyAlignment="1">
      <alignment horizontal="right" vertical="center" wrapText="1"/>
    </xf>
    <xf numFmtId="181" fontId="6" fillId="33" borderId="22" xfId="0" applyNumberFormat="1" applyFont="1" applyFill="1" applyBorder="1" applyAlignment="1">
      <alignment horizontal="right" vertical="center" wrapText="1"/>
    </xf>
    <xf numFmtId="181" fontId="6" fillId="33" borderId="0" xfId="0" applyNumberFormat="1" applyFont="1" applyFill="1" applyBorder="1" applyAlignment="1">
      <alignment horizontal="right" vertical="center" wrapText="1"/>
    </xf>
    <xf numFmtId="0" fontId="79" fillId="33" borderId="23" xfId="0" applyFont="1" applyFill="1" applyBorder="1" applyAlignment="1">
      <alignment horizontal="left" vertical="center" wrapText="1"/>
    </xf>
    <xf numFmtId="2" fontId="6" fillId="33" borderId="24" xfId="0" applyNumberFormat="1" applyFont="1" applyFill="1" applyBorder="1" applyAlignment="1">
      <alignment horizontal="right" vertical="center" wrapText="1"/>
    </xf>
    <xf numFmtId="181" fontId="6" fillId="33" borderId="25" xfId="0" applyNumberFormat="1" applyFont="1" applyFill="1" applyBorder="1" applyAlignment="1">
      <alignment horizontal="right" vertical="center" wrapText="1"/>
    </xf>
    <xf numFmtId="0" fontId="10" fillId="0" borderId="0" xfId="48" applyFont="1" applyBorder="1" applyAlignment="1" applyProtection="1">
      <alignment horizontal="center" vertical="center"/>
      <protection locked="0"/>
    </xf>
    <xf numFmtId="0" fontId="81" fillId="0" borderId="0" xfId="48" applyFont="1" applyFill="1" applyBorder="1" applyProtection="1">
      <alignment/>
      <protection locked="0"/>
    </xf>
    <xf numFmtId="0" fontId="78" fillId="0" borderId="12" xfId="48" applyFont="1" applyBorder="1" applyAlignment="1" applyProtection="1">
      <alignment horizontal="center" vertical="center"/>
      <protection locked="0"/>
    </xf>
    <xf numFmtId="182" fontId="78" fillId="0" borderId="22" xfId="48" applyNumberFormat="1" applyFont="1" applyBorder="1" applyAlignment="1" applyProtection="1">
      <alignment horizontal="center" vertical="center" wrapText="1"/>
      <protection locked="0"/>
    </xf>
    <xf numFmtId="179" fontId="7" fillId="0" borderId="16" xfId="48" applyNumberFormat="1" applyFont="1" applyFill="1" applyBorder="1" applyAlignment="1" applyProtection="1">
      <alignment horizontal="right" vertical="center"/>
      <protection/>
    </xf>
    <xf numFmtId="178" fontId="7" fillId="0" borderId="22" xfId="48" applyNumberFormat="1" applyFont="1" applyFill="1" applyBorder="1" applyAlignment="1" applyProtection="1">
      <alignment horizontal="right" vertical="center"/>
      <protection/>
    </xf>
    <xf numFmtId="182" fontId="79" fillId="0" borderId="15" xfId="48" applyNumberFormat="1" applyFont="1" applyBorder="1" applyAlignment="1" applyProtection="1">
      <alignment vertical="center" wrapText="1"/>
      <protection locked="0"/>
    </xf>
    <xf numFmtId="182" fontId="79" fillId="0" borderId="0" xfId="48" applyNumberFormat="1" applyFont="1" applyBorder="1" applyAlignment="1" applyProtection="1">
      <alignment horizontal="center" vertical="center" wrapText="1"/>
      <protection locked="0"/>
    </xf>
    <xf numFmtId="179" fontId="6" fillId="0" borderId="17" xfId="48" applyNumberFormat="1" applyFont="1" applyFill="1" applyBorder="1" applyAlignment="1" applyProtection="1">
      <alignment horizontal="right" vertical="center"/>
      <protection/>
    </xf>
    <xf numFmtId="178" fontId="6" fillId="0" borderId="0" xfId="48" applyNumberFormat="1" applyFont="1" applyFill="1" applyBorder="1" applyAlignment="1" applyProtection="1">
      <alignment horizontal="right" vertical="center"/>
      <protection/>
    </xf>
    <xf numFmtId="182" fontId="79" fillId="0" borderId="15" xfId="48" applyNumberFormat="1" applyFont="1" applyBorder="1" applyAlignment="1" applyProtection="1">
      <alignment horizontal="center" vertical="center" wrapText="1"/>
      <protection locked="0"/>
    </xf>
    <xf numFmtId="182" fontId="79" fillId="0" borderId="15" xfId="48" applyNumberFormat="1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1" fillId="0" borderId="0" xfId="0" applyFont="1" applyAlignment="1">
      <alignment/>
    </xf>
    <xf numFmtId="0" fontId="83" fillId="0" borderId="0" xfId="0" applyFont="1" applyAlignment="1">
      <alignment/>
    </xf>
    <xf numFmtId="0" fontId="78" fillId="34" borderId="10" xfId="0" applyFont="1" applyFill="1" applyBorder="1" applyAlignment="1">
      <alignment horizontal="center" vertical="center"/>
    </xf>
    <xf numFmtId="0" fontId="78" fillId="34" borderId="11" xfId="0" applyFont="1" applyFill="1" applyBorder="1" applyAlignment="1">
      <alignment horizontal="center" vertical="center" wrapText="1"/>
    </xf>
    <xf numFmtId="0" fontId="78" fillId="0" borderId="26" xfId="0" applyFont="1" applyBorder="1" applyAlignment="1">
      <alignment vertical="center"/>
    </xf>
    <xf numFmtId="0" fontId="78" fillId="0" borderId="16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79" fillId="0" borderId="15" xfId="0" applyFont="1" applyBorder="1" applyAlignment="1">
      <alignment vertical="center"/>
    </xf>
    <xf numFmtId="0" fontId="79" fillId="0" borderId="17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8" fillId="0" borderId="15" xfId="0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84" fillId="0" borderId="15" xfId="0" applyFont="1" applyBorder="1" applyAlignment="1">
      <alignment vertical="center"/>
    </xf>
    <xf numFmtId="0" fontId="84" fillId="0" borderId="0" xfId="0" applyFont="1" applyBorder="1" applyAlignment="1">
      <alignment horizontal="center" vertical="center"/>
    </xf>
    <xf numFmtId="0" fontId="85" fillId="0" borderId="18" xfId="0" applyFont="1" applyBorder="1" applyAlignment="1">
      <alignment vertical="center"/>
    </xf>
    <xf numFmtId="0" fontId="85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1" fillId="33" borderId="0" xfId="0" applyFont="1" applyFill="1" applyBorder="1" applyAlignment="1">
      <alignment horizontal="right" vertical="center"/>
    </xf>
    <xf numFmtId="0" fontId="78" fillId="34" borderId="14" xfId="0" applyFont="1" applyFill="1" applyBorder="1" applyAlignment="1">
      <alignment horizontal="center" vertical="center"/>
    </xf>
    <xf numFmtId="49" fontId="78" fillId="34" borderId="22" xfId="0" applyNumberFormat="1" applyFont="1" applyFill="1" applyBorder="1" applyAlignment="1">
      <alignment horizontal="left" vertical="center"/>
    </xf>
    <xf numFmtId="181" fontId="6" fillId="34" borderId="17" xfId="0" applyNumberFormat="1" applyFont="1" applyFill="1" applyBorder="1" applyAlignment="1">
      <alignment horizontal="right" vertical="center"/>
    </xf>
    <xf numFmtId="49" fontId="79" fillId="34" borderId="0" xfId="0" applyNumberFormat="1" applyFont="1" applyFill="1" applyBorder="1" applyAlignment="1">
      <alignment horizontal="left" vertical="center"/>
    </xf>
    <xf numFmtId="49" fontId="79" fillId="34" borderId="13" xfId="0" applyNumberFormat="1" applyFont="1" applyFill="1" applyBorder="1" applyAlignment="1">
      <alignment horizontal="left" vertical="center"/>
    </xf>
    <xf numFmtId="0" fontId="78" fillId="0" borderId="12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8" fillId="0" borderId="15" xfId="0" applyFont="1" applyBorder="1" applyAlignment="1">
      <alignment horizontal="left" vertical="center"/>
    </xf>
    <xf numFmtId="0" fontId="78" fillId="0" borderId="17" xfId="0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right" vertical="center"/>
    </xf>
    <xf numFmtId="178" fontId="6" fillId="0" borderId="22" xfId="0" applyNumberFormat="1" applyFont="1" applyBorder="1" applyAlignment="1">
      <alignment horizontal="right" vertical="center"/>
    </xf>
    <xf numFmtId="0" fontId="79" fillId="0" borderId="15" xfId="0" applyFont="1" applyBorder="1" applyAlignment="1">
      <alignment horizontal="left" vertical="center"/>
    </xf>
    <xf numFmtId="0" fontId="79" fillId="0" borderId="18" xfId="0" applyFont="1" applyBorder="1" applyAlignment="1">
      <alignment vertical="center"/>
    </xf>
    <xf numFmtId="0" fontId="79" fillId="0" borderId="28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82" fontId="7" fillId="0" borderId="16" xfId="0" applyNumberFormat="1" applyFont="1" applyFill="1" applyBorder="1" applyAlignment="1">
      <alignment horizontal="right" vertical="center" wrapText="1"/>
    </xf>
    <xf numFmtId="178" fontId="7" fillId="0" borderId="22" xfId="0" applyNumberFormat="1" applyFont="1" applyFill="1" applyBorder="1" applyAlignment="1">
      <alignment horizontal="right" vertical="center" wrapText="1"/>
    </xf>
    <xf numFmtId="182" fontId="7" fillId="0" borderId="22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78" fontId="6" fillId="0" borderId="22" xfId="0" applyNumberFormat="1" applyFont="1" applyFill="1" applyBorder="1" applyAlignment="1">
      <alignment horizontal="right" vertical="center" wrapText="1"/>
    </xf>
    <xf numFmtId="182" fontId="6" fillId="0" borderId="22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81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178" fontId="7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27" fillId="0" borderId="0" xfId="0" applyFont="1" applyAlignment="1">
      <alignment/>
    </xf>
    <xf numFmtId="0" fontId="1" fillId="0" borderId="0" xfId="0" applyFont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9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right" vertical="center" wrapText="1"/>
    </xf>
    <xf numFmtId="49" fontId="31" fillId="0" borderId="26" xfId="0" applyNumberFormat="1" applyFont="1" applyBorder="1" applyAlignment="1">
      <alignment horizontal="center" vertical="center" wrapText="1"/>
    </xf>
    <xf numFmtId="183" fontId="31" fillId="0" borderId="11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178" fontId="6" fillId="0" borderId="29" xfId="0" applyNumberFormat="1" applyFont="1" applyBorder="1" applyAlignment="1">
      <alignment horizontal="center" vertical="center"/>
    </xf>
    <xf numFmtId="0" fontId="23" fillId="34" borderId="0" xfId="0" applyFont="1" applyFill="1" applyAlignment="1">
      <alignment/>
    </xf>
    <xf numFmtId="0" fontId="0" fillId="34" borderId="0" xfId="0" applyFont="1" applyFill="1" applyAlignment="1">
      <alignment/>
    </xf>
    <xf numFmtId="178" fontId="5" fillId="0" borderId="11" xfId="0" applyNumberFormat="1" applyFont="1" applyBorder="1" applyAlignment="1">
      <alignment horizontal="center" vertical="center"/>
    </xf>
    <xf numFmtId="0" fontId="78" fillId="0" borderId="26" xfId="0" applyFont="1" applyBorder="1" applyAlignment="1">
      <alignment horizontal="left" vertical="center"/>
    </xf>
    <xf numFmtId="0" fontId="15" fillId="0" borderId="0" xfId="51" applyFont="1" applyBorder="1" applyAlignment="1">
      <alignment horizontal="center" vertical="center"/>
      <protection/>
    </xf>
    <xf numFmtId="0" fontId="3" fillId="0" borderId="12" xfId="51" applyFont="1" applyBorder="1" applyAlignment="1">
      <alignment horizontal="left" vertical="center"/>
      <protection/>
    </xf>
    <xf numFmtId="0" fontId="3" fillId="0" borderId="12" xfId="51" applyFont="1" applyFill="1" applyBorder="1" applyAlignment="1">
      <alignment vertical="center"/>
      <protection/>
    </xf>
    <xf numFmtId="0" fontId="3" fillId="0" borderId="12" xfId="51" applyFont="1" applyFill="1" applyBorder="1" applyAlignment="1">
      <alignment vertical="center" wrapText="1"/>
      <protection/>
    </xf>
    <xf numFmtId="0" fontId="24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83" fontId="12" fillId="0" borderId="16" xfId="0" applyNumberFormat="1" applyFont="1" applyBorder="1" applyAlignment="1">
      <alignment horizontal="center" vertical="center"/>
    </xf>
    <xf numFmtId="183" fontId="12" fillId="0" borderId="22" xfId="0" applyNumberFormat="1" applyFont="1" applyBorder="1" applyAlignment="1">
      <alignment horizontal="center" vertical="center"/>
    </xf>
    <xf numFmtId="9" fontId="12" fillId="0" borderId="2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9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5" fontId="12" fillId="0" borderId="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0" fontId="12" fillId="0" borderId="17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79" fillId="0" borderId="0" xfId="0" applyFont="1" applyAlignment="1">
      <alignment/>
    </xf>
    <xf numFmtId="0" fontId="81" fillId="0" borderId="0" xfId="0" applyFont="1" applyFill="1" applyBorder="1" applyAlignment="1">
      <alignment horizontal="right" vertical="center"/>
    </xf>
    <xf numFmtId="0" fontId="78" fillId="34" borderId="12" xfId="0" applyFont="1" applyFill="1" applyBorder="1" applyAlignment="1">
      <alignment horizontal="center" vertical="center"/>
    </xf>
    <xf numFmtId="0" fontId="78" fillId="34" borderId="15" xfId="0" applyFont="1" applyFill="1" applyBorder="1" applyAlignment="1">
      <alignment vertical="center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79" fillId="34" borderId="15" xfId="0" applyFont="1" applyFill="1" applyBorder="1" applyAlignment="1">
      <alignment vertical="center"/>
    </xf>
    <xf numFmtId="178" fontId="6" fillId="34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Alignment="1">
      <alignment/>
    </xf>
    <xf numFmtId="0" fontId="79" fillId="0" borderId="15" xfId="0" applyFont="1" applyFill="1" applyBorder="1" applyAlignment="1">
      <alignment vertical="center"/>
    </xf>
    <xf numFmtId="0" fontId="78" fillId="34" borderId="18" xfId="0" applyFont="1" applyFill="1" applyBorder="1" applyAlignment="1">
      <alignment vertical="center"/>
    </xf>
    <xf numFmtId="184" fontId="78" fillId="34" borderId="10" xfId="0" applyNumberFormat="1" applyFont="1" applyFill="1" applyBorder="1" applyAlignment="1">
      <alignment horizontal="center" vertical="center"/>
    </xf>
    <xf numFmtId="184" fontId="78" fillId="34" borderId="12" xfId="0" applyNumberFormat="1" applyFont="1" applyFill="1" applyBorder="1" applyAlignment="1">
      <alignment horizontal="center" vertical="center"/>
    </xf>
    <xf numFmtId="180" fontId="78" fillId="34" borderId="11" xfId="0" applyNumberFormat="1" applyFont="1" applyFill="1" applyBorder="1" applyAlignment="1">
      <alignment horizontal="center" vertical="center"/>
    </xf>
    <xf numFmtId="0" fontId="78" fillId="34" borderId="26" xfId="0" applyFont="1" applyFill="1" applyBorder="1" applyAlignment="1">
      <alignment vertical="center"/>
    </xf>
    <xf numFmtId="0" fontId="79" fillId="34" borderId="18" xfId="0" applyFont="1" applyFill="1" applyBorder="1" applyAlignment="1">
      <alignment vertical="center"/>
    </xf>
    <xf numFmtId="0" fontId="80" fillId="0" borderId="0" xfId="0" applyFont="1" applyAlignment="1">
      <alignment vertical="center"/>
    </xf>
    <xf numFmtId="180" fontId="79" fillId="0" borderId="0" xfId="0" applyNumberFormat="1" applyFont="1" applyAlignment="1">
      <alignment/>
    </xf>
    <xf numFmtId="0" fontId="69" fillId="0" borderId="27" xfId="0" applyFon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8" xfId="0" applyNumberFormat="1" applyBorder="1" applyAlignment="1">
      <alignment horizontal="center" vertical="center"/>
    </xf>
    <xf numFmtId="0" fontId="69" fillId="0" borderId="30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8" fontId="6" fillId="0" borderId="16" xfId="0" applyNumberFormat="1" applyFont="1" applyBorder="1" applyAlignment="1">
      <alignment horizontal="center" vertical="center"/>
    </xf>
    <xf numFmtId="182" fontId="6" fillId="0" borderId="17" xfId="48" applyNumberFormat="1" applyFont="1" applyBorder="1" applyAlignment="1" applyProtection="1">
      <alignment horizontal="right" vertical="center" wrapText="1"/>
      <protection locked="0"/>
    </xf>
    <xf numFmtId="182" fontId="6" fillId="0" borderId="0" xfId="48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>
      <alignment/>
    </xf>
    <xf numFmtId="0" fontId="79" fillId="34" borderId="0" xfId="0" applyFont="1" applyFill="1" applyBorder="1" applyAlignment="1">
      <alignment horizontal="center" vertical="center"/>
    </xf>
    <xf numFmtId="179" fontId="6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79" fillId="34" borderId="18" xfId="0" applyFont="1" applyFill="1" applyBorder="1" applyAlignment="1">
      <alignment horizontal="left" vertical="center"/>
    </xf>
    <xf numFmtId="0" fontId="79" fillId="34" borderId="13" xfId="0" applyFont="1" applyFill="1" applyBorder="1" applyAlignment="1">
      <alignment horizontal="center" vertical="center"/>
    </xf>
    <xf numFmtId="179" fontId="6" fillId="0" borderId="29" xfId="0" applyNumberFormat="1" applyFont="1" applyBorder="1" applyAlignment="1">
      <alignment horizontal="right" vertical="center"/>
    </xf>
    <xf numFmtId="178" fontId="6" fillId="0" borderId="16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179" fontId="6" fillId="34" borderId="0" xfId="0" applyNumberFormat="1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right" vertical="center" wrapText="1"/>
    </xf>
    <xf numFmtId="178" fontId="6" fillId="0" borderId="11" xfId="0" applyNumberFormat="1" applyFont="1" applyFill="1" applyBorder="1" applyAlignment="1">
      <alignment horizontal="right" vertical="center" wrapText="1"/>
    </xf>
    <xf numFmtId="178" fontId="0" fillId="0" borderId="27" xfId="0" applyNumberFormat="1" applyBorder="1" applyAlignment="1">
      <alignment horizontal="center" vertical="center"/>
    </xf>
    <xf numFmtId="178" fontId="0" fillId="0" borderId="30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81" fontId="0" fillId="0" borderId="0" xfId="0" applyNumberFormat="1" applyFont="1" applyAlignment="1">
      <alignment/>
    </xf>
    <xf numFmtId="2" fontId="87" fillId="0" borderId="10" xfId="51" applyNumberFormat="1" applyFont="1" applyBorder="1" applyAlignment="1">
      <alignment horizontal="center" vertical="center"/>
      <protection/>
    </xf>
    <xf numFmtId="181" fontId="87" fillId="0" borderId="11" xfId="51" applyNumberFormat="1" applyFont="1" applyBorder="1" applyAlignment="1">
      <alignment horizontal="center" vertical="center"/>
      <protection/>
    </xf>
    <xf numFmtId="200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1" fontId="17" fillId="0" borderId="11" xfId="51" applyNumberFormat="1" applyFont="1" applyBorder="1" applyAlignment="1">
      <alignment horizontal="right" vertical="center"/>
      <protection/>
    </xf>
    <xf numFmtId="181" fontId="17" fillId="0" borderId="11" xfId="51" applyNumberFormat="1" applyFont="1" applyFill="1" applyBorder="1" applyAlignment="1">
      <alignment horizontal="right" vertical="center"/>
      <protection/>
    </xf>
    <xf numFmtId="2" fontId="17" fillId="0" borderId="10" xfId="51" applyNumberFormat="1" applyFont="1" applyBorder="1" applyAlignment="1">
      <alignment horizontal="center" vertical="center"/>
      <protection/>
    </xf>
    <xf numFmtId="181" fontId="17" fillId="0" borderId="11" xfId="51" applyNumberFormat="1" applyFont="1" applyBorder="1" applyAlignment="1">
      <alignment horizontal="center" vertical="center"/>
      <protection/>
    </xf>
    <xf numFmtId="178" fontId="0" fillId="0" borderId="27" xfId="0" applyNumberFormat="1" applyFont="1" applyBorder="1" applyAlignment="1">
      <alignment horizontal="center" vertical="center"/>
    </xf>
    <xf numFmtId="202" fontId="0" fillId="0" borderId="30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182" fontId="78" fillId="0" borderId="26" xfId="48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center" vertical="center"/>
    </xf>
    <xf numFmtId="2" fontId="33" fillId="0" borderId="16" xfId="51" applyNumberFormat="1" applyFont="1" applyBorder="1" applyAlignment="1">
      <alignment horizontal="center" vertical="center"/>
      <protection/>
    </xf>
    <xf numFmtId="2" fontId="17" fillId="0" borderId="22" xfId="51" applyNumberFormat="1" applyFont="1" applyBorder="1" applyAlignment="1">
      <alignment horizontal="center" vertical="center"/>
      <protection/>
    </xf>
    <xf numFmtId="2" fontId="17" fillId="0" borderId="17" xfId="51" applyNumberFormat="1" applyFont="1" applyBorder="1" applyAlignment="1">
      <alignment horizontal="center" vertical="center"/>
      <protection/>
    </xf>
    <xf numFmtId="2" fontId="17" fillId="0" borderId="0" xfId="51" applyNumberFormat="1" applyFont="1" applyBorder="1" applyAlignment="1">
      <alignment horizontal="center" vertical="center"/>
      <protection/>
    </xf>
    <xf numFmtId="2" fontId="17" fillId="0" borderId="29" xfId="51" applyNumberFormat="1" applyFont="1" applyBorder="1" applyAlignment="1">
      <alignment horizontal="center" vertical="center"/>
      <protection/>
    </xf>
    <xf numFmtId="2" fontId="17" fillId="0" borderId="13" xfId="51" applyNumberFormat="1" applyFont="1" applyBorder="1" applyAlignment="1">
      <alignment horizontal="center" vertical="center"/>
      <protection/>
    </xf>
    <xf numFmtId="1" fontId="33" fillId="0" borderId="16" xfId="51" applyNumberFormat="1" applyFont="1" applyBorder="1" applyAlignment="1">
      <alignment horizontal="center" vertical="center"/>
      <protection/>
    </xf>
    <xf numFmtId="1" fontId="33" fillId="0" borderId="22" xfId="51" applyNumberFormat="1" applyFont="1" applyBorder="1" applyAlignment="1">
      <alignment horizontal="center" vertical="center"/>
      <protection/>
    </xf>
    <xf numFmtId="1" fontId="33" fillId="0" borderId="29" xfId="51" applyNumberFormat="1" applyFont="1" applyBorder="1" applyAlignment="1">
      <alignment horizontal="center" vertical="center"/>
      <protection/>
    </xf>
    <xf numFmtId="1" fontId="33" fillId="0" borderId="13" xfId="51" applyNumberFormat="1" applyFont="1" applyBorder="1" applyAlignment="1">
      <alignment horizontal="center" vertical="center"/>
      <protection/>
    </xf>
    <xf numFmtId="0" fontId="14" fillId="0" borderId="0" xfId="51" applyFont="1" applyBorder="1" applyAlignment="1">
      <alignment horizontal="center" vertical="center"/>
      <protection/>
    </xf>
    <xf numFmtId="0" fontId="18" fillId="0" borderId="2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0" fillId="0" borderId="22" xfId="0" applyFont="1" applyBorder="1" applyAlignment="1">
      <alignment horizontal="left"/>
    </xf>
    <xf numFmtId="0" fontId="79" fillId="0" borderId="0" xfId="48" applyFont="1" applyBorder="1" applyAlignment="1" applyProtection="1">
      <alignment/>
      <protection locked="0"/>
    </xf>
    <xf numFmtId="0" fontId="81" fillId="0" borderId="13" xfId="0" applyFont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81" fillId="34" borderId="13" xfId="0" applyFont="1" applyFill="1" applyBorder="1" applyAlignment="1">
      <alignment horizontal="right" vertical="center"/>
    </xf>
    <xf numFmtId="0" fontId="83" fillId="0" borderId="0" xfId="0" applyFont="1" applyAlignment="1">
      <alignment horizontal="left" wrapText="1"/>
    </xf>
    <xf numFmtId="0" fontId="83" fillId="0" borderId="22" xfId="0" applyFont="1" applyBorder="1" applyAlignment="1">
      <alignment horizontal="left" vertical="center" wrapText="1"/>
    </xf>
    <xf numFmtId="0" fontId="88" fillId="0" borderId="0" xfId="0" applyFont="1" applyAlignment="1">
      <alignment horizontal="center"/>
    </xf>
    <xf numFmtId="57" fontId="20" fillId="0" borderId="13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wrapText="1"/>
    </xf>
    <xf numFmtId="0" fontId="9" fillId="0" borderId="0" xfId="51" applyFont="1" applyAlignment="1">
      <alignment horizontal="left" vertical="center" wrapText="1"/>
      <protection/>
    </xf>
    <xf numFmtId="0" fontId="0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48" applyFont="1" applyBorder="1" applyAlignment="1" applyProtection="1">
      <alignment horizontal="center" vertical="center"/>
      <protection locked="0"/>
    </xf>
    <xf numFmtId="0" fontId="60" fillId="0" borderId="0" xfId="48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center" wrapText="1"/>
    </xf>
    <xf numFmtId="178" fontId="78" fillId="0" borderId="11" xfId="0" applyNumberFormat="1" applyFont="1" applyFill="1" applyBorder="1" applyAlignment="1">
      <alignment horizontal="center" vertical="center" wrapText="1"/>
    </xf>
    <xf numFmtId="178" fontId="78" fillId="0" borderId="12" xfId="0" applyNumberFormat="1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4" fillId="0" borderId="0" xfId="51" applyFont="1" applyAlignment="1">
      <alignment horizontal="center" vertical="center"/>
      <protection/>
    </xf>
  </cellXfs>
  <cellStyles count="65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2 2 2" xfId="50"/>
    <cellStyle name="常规 3" xfId="51"/>
    <cellStyle name="常规 3 2 3 2" xfId="52"/>
    <cellStyle name="常规 3 3 2 2" xfId="53"/>
    <cellStyle name="常规 3 3 2 2 2" xfId="54"/>
    <cellStyle name="常规_复件 月报-2005-01 2 2 2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6053;&#2821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27845752.365888</v>
          </cell>
          <cell r="D6">
            <v>27229525.564691</v>
          </cell>
          <cell r="F6">
            <v>2.113291178105527</v>
          </cell>
        </row>
        <row r="7">
          <cell r="C7">
            <v>16694185.048749</v>
          </cell>
          <cell r="D7">
            <v>15167777.684255</v>
          </cell>
          <cell r="F7">
            <v>11.517399258221886</v>
          </cell>
        </row>
        <row r="8">
          <cell r="C8">
            <v>5731409.554572</v>
          </cell>
          <cell r="D8">
            <v>5655193.907917</v>
          </cell>
          <cell r="F8">
            <v>-2.077706939292085</v>
          </cell>
        </row>
        <row r="9">
          <cell r="C9">
            <v>810107.002127</v>
          </cell>
          <cell r="D9">
            <v>778114.652854</v>
          </cell>
          <cell r="F9">
            <v>-4.181404005061339</v>
          </cell>
        </row>
        <row r="10">
          <cell r="C10">
            <v>4594348.580286</v>
          </cell>
          <cell r="D10">
            <v>5591220.322739</v>
          </cell>
          <cell r="F10">
            <v>-17.52562760529581</v>
          </cell>
        </row>
        <row r="11">
          <cell r="C11">
            <v>5791.909033</v>
          </cell>
          <cell r="D11">
            <v>30132.665042</v>
          </cell>
          <cell r="F11">
            <v>-74.77797647748669</v>
          </cell>
        </row>
        <row r="12">
          <cell r="C12">
            <v>19793388.851448</v>
          </cell>
          <cell r="D12">
            <v>16532632.516366001</v>
          </cell>
          <cell r="F12">
            <v>21.52271714076707</v>
          </cell>
        </row>
        <row r="13">
          <cell r="C13">
            <v>4554030.185984001</v>
          </cell>
          <cell r="D13">
            <v>3862008.059913</v>
          </cell>
          <cell r="F13">
            <v>19.371086011145948</v>
          </cell>
        </row>
        <row r="14">
          <cell r="C14">
            <v>14930860.477421</v>
          </cell>
          <cell r="D14">
            <v>12528710.777071</v>
          </cell>
          <cell r="F14">
            <v>20.746715585957446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D5">
            <v>11.4</v>
          </cell>
        </row>
        <row r="6">
          <cell r="D6" t="str">
            <v>  </v>
          </cell>
        </row>
        <row r="7">
          <cell r="D7">
            <v>3.7</v>
          </cell>
        </row>
        <row r="8">
          <cell r="D8">
            <v>16.5</v>
          </cell>
        </row>
        <row r="9">
          <cell r="D9">
            <v>13.5</v>
          </cell>
        </row>
        <row r="10">
          <cell r="D10" t="str">
            <v>  </v>
          </cell>
        </row>
        <row r="11">
          <cell r="D11">
            <v>-39.5</v>
          </cell>
        </row>
        <row r="12">
          <cell r="D12">
            <v>12.1</v>
          </cell>
        </row>
        <row r="13">
          <cell r="D13" t="str">
            <v>  </v>
          </cell>
        </row>
        <row r="14">
          <cell r="D14">
            <v>16.8</v>
          </cell>
        </row>
        <row r="15">
          <cell r="D15">
            <v>19.8</v>
          </cell>
        </row>
        <row r="16">
          <cell r="D16">
            <v>5.5</v>
          </cell>
        </row>
        <row r="17">
          <cell r="D17" t="str">
            <v>  </v>
          </cell>
        </row>
        <row r="18">
          <cell r="D18">
            <v>-0.4</v>
          </cell>
        </row>
        <row r="19">
          <cell r="D19">
            <v>27.4</v>
          </cell>
        </row>
        <row r="20">
          <cell r="D20">
            <v>35</v>
          </cell>
        </row>
        <row r="21">
          <cell r="D21">
            <v>38.1</v>
          </cell>
        </row>
        <row r="22">
          <cell r="D22">
            <v>67.1</v>
          </cell>
        </row>
        <row r="25">
          <cell r="D25">
            <v>24.7</v>
          </cell>
        </row>
        <row r="26">
          <cell r="D26">
            <v>20.3</v>
          </cell>
        </row>
        <row r="27">
          <cell r="D27">
            <v>-4.5</v>
          </cell>
        </row>
        <row r="28">
          <cell r="D28">
            <v>3.8</v>
          </cell>
        </row>
        <row r="29">
          <cell r="D29" t="str">
            <v>  </v>
          </cell>
        </row>
        <row r="30">
          <cell r="D30">
            <v>12.2</v>
          </cell>
        </row>
        <row r="31">
          <cell r="D31">
            <v>24.3</v>
          </cell>
        </row>
        <row r="32">
          <cell r="D32">
            <v>5.2</v>
          </cell>
        </row>
        <row r="33">
          <cell r="D33">
            <v>7.5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8.2</v>
          </cell>
        </row>
        <row r="6">
          <cell r="G6">
            <v>-0.6</v>
          </cell>
        </row>
        <row r="7">
          <cell r="G7">
            <v>4.8</v>
          </cell>
        </row>
        <row r="9">
          <cell r="G9">
            <v>8.4</v>
          </cell>
        </row>
        <row r="10">
          <cell r="G10">
            <v>8.7</v>
          </cell>
        </row>
        <row r="11">
          <cell r="G11">
            <v>8.8</v>
          </cell>
        </row>
        <row r="12">
          <cell r="G12">
            <v>8.8</v>
          </cell>
        </row>
        <row r="13">
          <cell r="G13">
            <v>8.9</v>
          </cell>
        </row>
        <row r="14">
          <cell r="G14">
            <v>7.5</v>
          </cell>
        </row>
        <row r="15">
          <cell r="G15">
            <v>8.7</v>
          </cell>
        </row>
        <row r="16">
          <cell r="G16">
            <v>8.5</v>
          </cell>
        </row>
        <row r="17">
          <cell r="G17">
            <v>-8.2</v>
          </cell>
        </row>
        <row r="18">
          <cell r="G18">
            <v>8.4</v>
          </cell>
        </row>
        <row r="22">
          <cell r="G22">
            <v>8.2</v>
          </cell>
        </row>
        <row r="23">
          <cell r="G23">
            <v>3.7</v>
          </cell>
        </row>
        <row r="24">
          <cell r="G24">
            <v>8.6</v>
          </cell>
        </row>
        <row r="25">
          <cell r="G25">
            <v>4.8</v>
          </cell>
        </row>
        <row r="26">
          <cell r="G26">
            <v>-2.5</v>
          </cell>
        </row>
        <row r="27">
          <cell r="G27">
            <v>5.6</v>
          </cell>
        </row>
        <row r="28">
          <cell r="G28">
            <v>10.1</v>
          </cell>
        </row>
        <row r="29">
          <cell r="G29">
            <v>-2.3238946156691327</v>
          </cell>
        </row>
        <row r="30">
          <cell r="G30">
            <v>9.5</v>
          </cell>
        </row>
        <row r="31">
          <cell r="G31">
            <v>-1.4469019505546044</v>
          </cell>
        </row>
        <row r="32">
          <cell r="G32">
            <v>9</v>
          </cell>
        </row>
        <row r="33">
          <cell r="G33">
            <v>12.2</v>
          </cell>
        </row>
        <row r="34">
          <cell r="G34">
            <v>11.9</v>
          </cell>
        </row>
        <row r="38">
          <cell r="G38">
            <v>8</v>
          </cell>
        </row>
        <row r="39">
          <cell r="G39">
            <v>3.6</v>
          </cell>
        </row>
        <row r="40">
          <cell r="G40">
            <v>-19.6</v>
          </cell>
        </row>
        <row r="41">
          <cell r="G41">
            <v>5.796668208881499</v>
          </cell>
        </row>
        <row r="42">
          <cell r="G42">
            <v>10.1</v>
          </cell>
        </row>
        <row r="43">
          <cell r="G43">
            <v>11.1</v>
          </cell>
        </row>
        <row r="44">
          <cell r="G44">
            <v>9.8</v>
          </cell>
        </row>
        <row r="45">
          <cell r="G45">
            <v>9.5</v>
          </cell>
        </row>
        <row r="46">
          <cell r="G46">
            <v>5.2</v>
          </cell>
        </row>
        <row r="47">
          <cell r="G47">
            <v>10.1</v>
          </cell>
        </row>
        <row r="48">
          <cell r="G48">
            <v>6.8</v>
          </cell>
        </row>
        <row r="52">
          <cell r="G52">
            <v>8.2</v>
          </cell>
        </row>
        <row r="53">
          <cell r="G53">
            <v>8.6</v>
          </cell>
        </row>
        <row r="54">
          <cell r="G54">
            <v>4.2</v>
          </cell>
        </row>
        <row r="55">
          <cell r="G55">
            <v>9.1</v>
          </cell>
        </row>
        <row r="56">
          <cell r="G56">
            <v>9.5</v>
          </cell>
        </row>
        <row r="57">
          <cell r="G57">
            <v>10</v>
          </cell>
        </row>
        <row r="58">
          <cell r="G58">
            <v>9.6</v>
          </cell>
        </row>
        <row r="59">
          <cell r="G59">
            <v>9.7</v>
          </cell>
        </row>
        <row r="60">
          <cell r="G60">
            <v>8</v>
          </cell>
        </row>
        <row r="61">
          <cell r="G61">
            <v>9.5</v>
          </cell>
        </row>
        <row r="62">
          <cell r="G62">
            <v>4.2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13026294.597831745</v>
          </cell>
          <cell r="C5">
            <v>10.355872275765037</v>
          </cell>
        </row>
        <row r="6">
          <cell r="B6">
            <v>4452041.374355993</v>
          </cell>
          <cell r="C6">
            <v>10.299999999999997</v>
          </cell>
        </row>
        <row r="7">
          <cell r="B7">
            <v>274403.2877659219</v>
          </cell>
          <cell r="C7">
            <v>10.299999999999997</v>
          </cell>
        </row>
        <row r="8">
          <cell r="B8">
            <v>309987.7698405549</v>
          </cell>
          <cell r="C8">
            <v>10.400000000000006</v>
          </cell>
        </row>
        <row r="9">
          <cell r="B9">
            <v>1111125.7290787923</v>
          </cell>
          <cell r="C9">
            <v>10.650000000000006</v>
          </cell>
        </row>
        <row r="10">
          <cell r="B10">
            <v>1122626.9609954963</v>
          </cell>
          <cell r="C10">
            <v>10.299999999999997</v>
          </cell>
        </row>
        <row r="11">
          <cell r="B11">
            <v>1046072.4247745066</v>
          </cell>
          <cell r="C11">
            <v>10.55</v>
          </cell>
        </row>
        <row r="12">
          <cell r="B12">
            <v>1136879.6616627963</v>
          </cell>
          <cell r="C12">
            <v>10.299999999999997</v>
          </cell>
        </row>
        <row r="13">
          <cell r="B13">
            <v>965054.0212807589</v>
          </cell>
          <cell r="C13">
            <v>10.55</v>
          </cell>
        </row>
        <row r="14">
          <cell r="B14">
            <v>780560.1045403279</v>
          </cell>
          <cell r="C14">
            <v>10.400000000000006</v>
          </cell>
        </row>
        <row r="15">
          <cell r="B15">
            <v>1222215.9384346076</v>
          </cell>
          <cell r="C15">
            <v>10.299999999999997</v>
          </cell>
        </row>
        <row r="16">
          <cell r="B16">
            <v>236319.7888792857</v>
          </cell>
          <cell r="C16">
            <v>10.460000000000008</v>
          </cell>
        </row>
        <row r="17">
          <cell r="B17">
            <v>106911.7145938382</v>
          </cell>
          <cell r="C17">
            <v>10.200000000000003</v>
          </cell>
        </row>
        <row r="21">
          <cell r="B21">
            <v>13026294.5978317</v>
          </cell>
          <cell r="D21">
            <v>10.3558722757647</v>
          </cell>
        </row>
        <row r="23">
          <cell r="B23">
            <v>11251073.458702605</v>
          </cell>
          <cell r="D23">
            <v>10.179999999999993</v>
          </cell>
        </row>
        <row r="24">
          <cell r="B24">
            <v>1775221.1391290948</v>
          </cell>
          <cell r="D24">
            <v>11.483712389332723</v>
          </cell>
        </row>
        <row r="26">
          <cell r="B26">
            <v>11107340.027194811</v>
          </cell>
          <cell r="D26">
            <v>10.055999999999997</v>
          </cell>
        </row>
        <row r="27">
          <cell r="B27">
            <v>1918954.570636889</v>
          </cell>
          <cell r="D27">
            <v>12.12421889137893</v>
          </cell>
        </row>
        <row r="31">
          <cell r="B31">
            <v>3255545.5</v>
          </cell>
          <cell r="C31">
            <v>12.8</v>
          </cell>
        </row>
        <row r="33">
          <cell r="B33">
            <v>394144.7</v>
          </cell>
          <cell r="C33">
            <v>15.7</v>
          </cell>
        </row>
        <row r="34">
          <cell r="B34">
            <v>32937.4</v>
          </cell>
          <cell r="C34">
            <v>24</v>
          </cell>
        </row>
        <row r="35">
          <cell r="B35">
            <v>36142.7</v>
          </cell>
          <cell r="C35">
            <v>-49.3</v>
          </cell>
        </row>
        <row r="36">
          <cell r="B36">
            <v>352769.9</v>
          </cell>
          <cell r="C36">
            <v>20.7</v>
          </cell>
        </row>
        <row r="37">
          <cell r="B37">
            <v>12534</v>
          </cell>
          <cell r="C37">
            <v>20.6</v>
          </cell>
        </row>
        <row r="38">
          <cell r="B38">
            <v>64133.3</v>
          </cell>
          <cell r="C38">
            <v>22.8</v>
          </cell>
        </row>
        <row r="39">
          <cell r="B39">
            <v>130070.3</v>
          </cell>
          <cell r="C39">
            <v>10.9</v>
          </cell>
        </row>
        <row r="40">
          <cell r="B40">
            <v>43682.8</v>
          </cell>
          <cell r="C40">
            <v>19.6</v>
          </cell>
        </row>
        <row r="41">
          <cell r="B41">
            <v>15230.1</v>
          </cell>
          <cell r="C41">
            <v>55.1</v>
          </cell>
        </row>
        <row r="42">
          <cell r="B42">
            <v>4132.3</v>
          </cell>
          <cell r="C42">
            <v>23.9</v>
          </cell>
        </row>
        <row r="43">
          <cell r="B43">
            <v>1295</v>
          </cell>
          <cell r="C43">
            <v>49.3</v>
          </cell>
        </row>
        <row r="44">
          <cell r="B44">
            <v>171145.8</v>
          </cell>
          <cell r="C44">
            <v>15.1</v>
          </cell>
        </row>
        <row r="45">
          <cell r="B45">
            <v>143262.4</v>
          </cell>
          <cell r="C45">
            <v>28.5</v>
          </cell>
        </row>
        <row r="46">
          <cell r="B46">
            <v>46271.9</v>
          </cell>
          <cell r="C46">
            <v>22.8</v>
          </cell>
        </row>
        <row r="47">
          <cell r="B47">
            <v>2186.4</v>
          </cell>
          <cell r="C47">
            <v>2.2</v>
          </cell>
        </row>
        <row r="48">
          <cell r="B48">
            <v>57746.4</v>
          </cell>
          <cell r="C48">
            <v>19</v>
          </cell>
        </row>
        <row r="49">
          <cell r="B49">
            <v>31729.1</v>
          </cell>
          <cell r="C49">
            <v>25.3</v>
          </cell>
        </row>
        <row r="50">
          <cell r="B50">
            <v>671282.8</v>
          </cell>
          <cell r="C50">
            <v>12.6</v>
          </cell>
        </row>
        <row r="51">
          <cell r="B51">
            <v>90173.7</v>
          </cell>
          <cell r="C51">
            <v>20.5</v>
          </cell>
        </row>
        <row r="52">
          <cell r="B52">
            <v>65264.9</v>
          </cell>
          <cell r="C52">
            <v>9.8</v>
          </cell>
        </row>
        <row r="53">
          <cell r="B53">
            <v>802248.2</v>
          </cell>
          <cell r="C53">
            <v>9.4</v>
          </cell>
        </row>
        <row r="54">
          <cell r="B54">
            <v>26427.3</v>
          </cell>
          <cell r="C54">
            <v>-19.3</v>
          </cell>
        </row>
        <row r="55">
          <cell r="B55">
            <v>60734.1</v>
          </cell>
          <cell r="C55">
            <v>10.5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>
            <v>11.4</v>
          </cell>
        </row>
        <row r="5">
          <cell r="D5">
            <v>11.4</v>
          </cell>
        </row>
        <row r="6">
          <cell r="D6">
            <v>11</v>
          </cell>
        </row>
        <row r="7">
          <cell r="D7">
            <v>11.5</v>
          </cell>
        </row>
        <row r="8">
          <cell r="D8">
            <v>11.7</v>
          </cell>
        </row>
        <row r="9">
          <cell r="D9">
            <v>11.4</v>
          </cell>
        </row>
        <row r="10">
          <cell r="D10">
            <v>11.4</v>
          </cell>
        </row>
        <row r="11">
          <cell r="D11">
            <v>11.2</v>
          </cell>
        </row>
        <row r="12">
          <cell r="D12">
            <v>11.2</v>
          </cell>
        </row>
        <row r="13">
          <cell r="D13">
            <v>11.2</v>
          </cell>
        </row>
        <row r="14">
          <cell r="D14">
            <v>11.8</v>
          </cell>
        </row>
        <row r="15">
          <cell r="D15">
            <v>11.6</v>
          </cell>
        </row>
        <row r="16">
          <cell r="D16">
            <v>11.6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1">
        <row r="3">
          <cell r="B3">
            <v>3077071</v>
          </cell>
          <cell r="C3">
            <v>2.2091888491251837</v>
          </cell>
          <cell r="D3">
            <v>1299567</v>
          </cell>
          <cell r="E3">
            <v>3.5863169490201443</v>
          </cell>
        </row>
        <row r="7">
          <cell r="B7">
            <v>20079</v>
          </cell>
          <cell r="C7">
            <v>1.3016497654003274</v>
          </cell>
          <cell r="D7">
            <v>11387</v>
          </cell>
          <cell r="E7">
            <v>3.593522561863182</v>
          </cell>
        </row>
        <row r="8">
          <cell r="B8">
            <v>386053</v>
          </cell>
          <cell r="C8">
            <v>7.404316170476761</v>
          </cell>
          <cell r="D8">
            <v>96658</v>
          </cell>
          <cell r="E8">
            <v>-29.98942504092365</v>
          </cell>
        </row>
        <row r="9">
          <cell r="B9">
            <v>56727</v>
          </cell>
          <cell r="C9">
            <v>-14.229338655538413</v>
          </cell>
          <cell r="D9">
            <v>20560</v>
          </cell>
          <cell r="E9">
            <v>-21.062735160869224</v>
          </cell>
        </row>
        <row r="11">
          <cell r="B11">
            <v>250516</v>
          </cell>
          <cell r="C11">
            <v>-6.295913939883604</v>
          </cell>
          <cell r="D11">
            <v>87507</v>
          </cell>
          <cell r="E11">
            <v>-9.531046461137649</v>
          </cell>
        </row>
        <row r="12">
          <cell r="B12">
            <v>91014</v>
          </cell>
          <cell r="C12">
            <v>6.719979362827289</v>
          </cell>
          <cell r="D12">
            <v>30392</v>
          </cell>
          <cell r="E12">
            <v>-1.1256425271650699</v>
          </cell>
        </row>
        <row r="13">
          <cell r="B13">
            <v>40556</v>
          </cell>
          <cell r="C13">
            <v>4.3697565494878745</v>
          </cell>
          <cell r="D13">
            <v>22841</v>
          </cell>
          <cell r="E13">
            <v>-3.6448006749630935</v>
          </cell>
        </row>
        <row r="15">
          <cell r="B15">
            <v>161525</v>
          </cell>
          <cell r="C15">
            <v>-15.272240872849352</v>
          </cell>
          <cell r="D15">
            <v>90820</v>
          </cell>
          <cell r="E15">
            <v>-8.455886058724516</v>
          </cell>
        </row>
        <row r="16">
          <cell r="B16">
            <v>158880</v>
          </cell>
          <cell r="C16">
            <v>13.172065988546038</v>
          </cell>
          <cell r="D16">
            <v>91984</v>
          </cell>
          <cell r="E16">
            <v>18.333269010587514</v>
          </cell>
        </row>
        <row r="17">
          <cell r="B17">
            <v>155204</v>
          </cell>
          <cell r="C17">
            <v>8.980858623449947</v>
          </cell>
          <cell r="D17">
            <v>99671</v>
          </cell>
          <cell r="E17">
            <v>3.2293144697730867</v>
          </cell>
        </row>
        <row r="18">
          <cell r="B18">
            <v>110982</v>
          </cell>
          <cell r="C18">
            <v>15.599025060933684</v>
          </cell>
          <cell r="D18">
            <v>59655</v>
          </cell>
          <cell r="E18">
            <v>12.844036697247702</v>
          </cell>
        </row>
        <row r="19">
          <cell r="B19">
            <v>102739</v>
          </cell>
          <cell r="C19">
            <v>8.94678797904605</v>
          </cell>
          <cell r="D19">
            <v>59385</v>
          </cell>
          <cell r="E19">
            <v>11.016600613175797</v>
          </cell>
        </row>
        <row r="20">
          <cell r="B20">
            <v>114132</v>
          </cell>
          <cell r="C20">
            <v>17.154588380209404</v>
          </cell>
          <cell r="D20">
            <v>66214</v>
          </cell>
          <cell r="E20">
            <v>15.987878150892485</v>
          </cell>
        </row>
      </sheetData>
      <sheetData sheetId="2">
        <row r="6">
          <cell r="B6">
            <v>281271</v>
          </cell>
          <cell r="C6">
            <v>3077071</v>
          </cell>
          <cell r="E6">
            <v>2.20918884912518</v>
          </cell>
        </row>
        <row r="7">
          <cell r="B7">
            <v>215270</v>
          </cell>
          <cell r="C7">
            <v>2623322</v>
          </cell>
          <cell r="E7">
            <v>2.0504447771796066</v>
          </cell>
        </row>
        <row r="8">
          <cell r="B8">
            <v>66001</v>
          </cell>
          <cell r="C8">
            <v>453749</v>
          </cell>
          <cell r="E8">
            <v>3.136727211563158</v>
          </cell>
        </row>
        <row r="9">
          <cell r="B9">
            <v>139266</v>
          </cell>
          <cell r="C9">
            <v>1299567</v>
          </cell>
          <cell r="E9">
            <v>3.5863169490201456</v>
          </cell>
        </row>
        <row r="10">
          <cell r="B10">
            <v>74670</v>
          </cell>
          <cell r="C10">
            <v>861311</v>
          </cell>
          <cell r="E10">
            <v>3.86325870580773</v>
          </cell>
        </row>
        <row r="11">
          <cell r="B11">
            <v>129530</v>
          </cell>
          <cell r="C11">
            <v>1606493</v>
          </cell>
          <cell r="E11">
            <v>1.845849153372973</v>
          </cell>
        </row>
        <row r="12">
          <cell r="B12">
            <v>307430</v>
          </cell>
          <cell r="C12">
            <v>4846929</v>
          </cell>
          <cell r="E12">
            <v>8.01225568192454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1411925.94</v>
          </cell>
          <cell r="D7">
            <v>4.62</v>
          </cell>
          <cell r="E7">
            <v>742737.3</v>
          </cell>
          <cell r="G7">
            <v>-2.5</v>
          </cell>
        </row>
        <row r="8">
          <cell r="B8">
            <v>76351.58</v>
          </cell>
          <cell r="D8">
            <v>1.11</v>
          </cell>
          <cell r="E8">
            <v>76351.58</v>
          </cell>
          <cell r="G8">
            <v>1.11</v>
          </cell>
        </row>
        <row r="9">
          <cell r="B9">
            <v>637756</v>
          </cell>
          <cell r="D9">
            <v>2.66</v>
          </cell>
          <cell r="E9">
            <v>397653.82</v>
          </cell>
          <cell r="G9">
            <v>-2.02</v>
          </cell>
        </row>
        <row r="10">
          <cell r="B10">
            <v>39314.46</v>
          </cell>
          <cell r="D10">
            <v>24.51</v>
          </cell>
          <cell r="E10">
            <v>20214.66</v>
          </cell>
          <cell r="G10">
            <v>14.26</v>
          </cell>
        </row>
        <row r="11">
          <cell r="B11">
            <v>30404.86</v>
          </cell>
          <cell r="D11">
            <v>15.1</v>
          </cell>
          <cell r="E11">
            <v>7061.11</v>
          </cell>
          <cell r="G11">
            <v>14.91</v>
          </cell>
        </row>
        <row r="12">
          <cell r="B12">
            <v>96945.39</v>
          </cell>
          <cell r="D12">
            <v>-2.35</v>
          </cell>
          <cell r="E12">
            <v>45663.24</v>
          </cell>
          <cell r="G12">
            <v>-17.03</v>
          </cell>
        </row>
        <row r="13">
          <cell r="B13">
            <v>73356.96</v>
          </cell>
          <cell r="D13">
            <v>9.97</v>
          </cell>
          <cell r="E13">
            <v>19223.54</v>
          </cell>
          <cell r="G13">
            <v>-1.86</v>
          </cell>
        </row>
        <row r="14">
          <cell r="B14">
            <v>93221.51</v>
          </cell>
          <cell r="D14">
            <v>0.25</v>
          </cell>
          <cell r="E14">
            <v>21331.1</v>
          </cell>
          <cell r="G14">
            <v>-29.78</v>
          </cell>
        </row>
        <row r="15">
          <cell r="B15">
            <v>148939.06</v>
          </cell>
          <cell r="D15">
            <v>15.15</v>
          </cell>
          <cell r="E15">
            <v>60559.68</v>
          </cell>
          <cell r="G15">
            <v>15.33</v>
          </cell>
        </row>
        <row r="16">
          <cell r="B16">
            <v>103116.31</v>
          </cell>
          <cell r="D16">
            <v>7.08</v>
          </cell>
          <cell r="E16">
            <v>35265.94</v>
          </cell>
          <cell r="G16">
            <v>-1.51</v>
          </cell>
        </row>
        <row r="17">
          <cell r="B17">
            <v>97646.48</v>
          </cell>
          <cell r="D17">
            <v>1.72</v>
          </cell>
          <cell r="E17">
            <v>55193.6</v>
          </cell>
          <cell r="G17">
            <v>-5.56</v>
          </cell>
        </row>
        <row r="18">
          <cell r="B18">
            <v>14873.33</v>
          </cell>
          <cell r="D18">
            <v>3.99</v>
          </cell>
          <cell r="E18">
            <v>4219.01</v>
          </cell>
          <cell r="G18">
            <v>-12.27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C6">
            <v>1822304</v>
          </cell>
          <cell r="E6">
            <v>3.8</v>
          </cell>
        </row>
        <row r="7">
          <cell r="C7">
            <v>1425537</v>
          </cell>
          <cell r="E7">
            <v>13.6</v>
          </cell>
        </row>
        <row r="8">
          <cell r="C8">
            <v>130956</v>
          </cell>
          <cell r="E8">
            <v>-55.5</v>
          </cell>
        </row>
        <row r="9">
          <cell r="C9">
            <v>5401890</v>
          </cell>
          <cell r="E9">
            <v>2.6</v>
          </cell>
        </row>
        <row r="10">
          <cell r="C10">
            <v>4584653</v>
          </cell>
          <cell r="E10">
            <v>-1.3</v>
          </cell>
        </row>
        <row r="11">
          <cell r="C11">
            <v>3183503</v>
          </cell>
          <cell r="E11">
            <v>2.3</v>
          </cell>
        </row>
        <row r="12">
          <cell r="C12">
            <v>2669315</v>
          </cell>
          <cell r="E12">
            <v>2.9</v>
          </cell>
        </row>
        <row r="13">
          <cell r="C13">
            <v>25538290</v>
          </cell>
          <cell r="E13">
            <v>17.5</v>
          </cell>
        </row>
        <row r="14">
          <cell r="C14">
            <v>19904104</v>
          </cell>
          <cell r="E14">
            <v>16.4</v>
          </cell>
        </row>
        <row r="15">
          <cell r="C15">
            <v>6732094</v>
          </cell>
          <cell r="E15">
            <v>-13.9</v>
          </cell>
        </row>
        <row r="16">
          <cell r="C16">
            <v>5304428</v>
          </cell>
          <cell r="E16">
            <v>-17.4</v>
          </cell>
        </row>
        <row r="17">
          <cell r="C17">
            <v>2293298</v>
          </cell>
          <cell r="E17">
            <v>100.4</v>
          </cell>
        </row>
        <row r="18">
          <cell r="C18">
            <v>1817706</v>
          </cell>
          <cell r="E18">
            <v>106.6</v>
          </cell>
        </row>
        <row r="19">
          <cell r="C19">
            <v>1115213</v>
          </cell>
          <cell r="E19">
            <v>-4.9</v>
          </cell>
        </row>
        <row r="20">
          <cell r="C20">
            <v>574105</v>
          </cell>
          <cell r="E20">
            <v>-3.5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3月"/>
      <sheetName val="2月"/>
      <sheetName val="1月"/>
    </sheetNames>
    <sheetDataSet>
      <sheetData sheetId="1">
        <row r="4">
          <cell r="E4">
            <v>7137.079600000001</v>
          </cell>
          <cell r="M4">
            <v>-8.708512178189565</v>
          </cell>
        </row>
        <row r="5">
          <cell r="E5">
            <v>7130.199600000001</v>
          </cell>
          <cell r="M5">
            <v>-8.694230095316698</v>
          </cell>
        </row>
        <row r="6">
          <cell r="E6">
            <v>6.880000000000001</v>
          </cell>
          <cell r="M6">
            <v>-21.443251883991763</v>
          </cell>
        </row>
        <row r="7">
          <cell r="E7">
            <v>387904.4380000001</v>
          </cell>
          <cell r="M7">
            <v>-5.545412803021293</v>
          </cell>
        </row>
        <row r="8">
          <cell r="E8">
            <v>387808.1780000001</v>
          </cell>
          <cell r="M8">
            <v>-5.53836605773958</v>
          </cell>
        </row>
        <row r="9">
          <cell r="E9">
            <v>96.26</v>
          </cell>
          <cell r="M9">
            <v>-27.372868567979467</v>
          </cell>
        </row>
        <row r="10">
          <cell r="E10">
            <v>34869.6504</v>
          </cell>
          <cell r="M10">
            <v>13.182383414825338</v>
          </cell>
        </row>
        <row r="11">
          <cell r="E11">
            <v>26736.370099999996</v>
          </cell>
          <cell r="M11">
            <v>17.189944053271205</v>
          </cell>
        </row>
        <row r="12">
          <cell r="E12">
            <v>8133.280300000001</v>
          </cell>
          <cell r="M12">
            <v>1.7446956412263432</v>
          </cell>
        </row>
        <row r="13">
          <cell r="E13">
            <v>4496730.9813</v>
          </cell>
          <cell r="M13">
            <v>11.170225750663818</v>
          </cell>
        </row>
        <row r="14">
          <cell r="E14">
            <v>3839806.2776</v>
          </cell>
          <cell r="M14">
            <v>11.956515831452947</v>
          </cell>
        </row>
        <row r="15">
          <cell r="E15">
            <v>656924.7037000001</v>
          </cell>
          <cell r="M15">
            <v>6.786498847036597</v>
          </cell>
        </row>
        <row r="16">
          <cell r="E16">
            <v>9326.590999999999</v>
          </cell>
          <cell r="M16">
            <v>-4.566074570757465</v>
          </cell>
        </row>
        <row r="17">
          <cell r="E17">
            <v>461145</v>
          </cell>
          <cell r="M17">
            <v>1.4928625193127942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总人数总收入表"/>
      <sheetName val="入境表"/>
      <sheetName val="国内表"/>
      <sheetName val="分国别表"/>
    </sheetNames>
    <sheetDataSet>
      <sheetData sheetId="1">
        <row r="13">
          <cell r="B13">
            <v>5266.518753931957</v>
          </cell>
          <cell r="C13">
            <v>7.961619999737546</v>
          </cell>
          <cell r="D13">
            <v>519.7572222228785</v>
          </cell>
          <cell r="E13">
            <v>22.769076303042922</v>
          </cell>
        </row>
      </sheetData>
      <sheetData sheetId="2">
        <row r="25">
          <cell r="B25">
            <v>381894</v>
          </cell>
          <cell r="C25">
            <v>16.360855337326853</v>
          </cell>
          <cell r="F25">
            <v>15718.62398</v>
          </cell>
          <cell r="G25">
            <v>33.132747001074826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0" sqref="A10"/>
    </sheetView>
  </sheetViews>
  <sheetFormatPr defaultColWidth="8.00390625" defaultRowHeight="14.25"/>
  <cols>
    <col min="1" max="1" width="20.875" style="184" bestFit="1" customWidth="1"/>
    <col min="2" max="2" width="8.00390625" style="184" customWidth="1"/>
    <col min="3" max="3" width="15.375" style="184" customWidth="1"/>
    <col min="4" max="4" width="17.625" style="184" customWidth="1"/>
    <col min="5" max="5" width="13.125" style="184" customWidth="1"/>
    <col min="6" max="7" width="8.00390625" style="62" customWidth="1"/>
    <col min="8" max="11" width="7.375" style="62" customWidth="1"/>
    <col min="12" max="16384" width="8.00390625" style="62" customWidth="1"/>
  </cols>
  <sheetData>
    <row r="1" spans="1:5" ht="35.25" customHeight="1">
      <c r="A1" s="265" t="s">
        <v>0</v>
      </c>
      <c r="B1" s="265"/>
      <c r="C1" s="265"/>
      <c r="D1" s="265"/>
      <c r="E1" s="265"/>
    </row>
    <row r="2" spans="1:5" ht="35.25" customHeight="1">
      <c r="A2" s="185"/>
      <c r="B2" s="185"/>
      <c r="C2" s="185"/>
      <c r="D2" s="185"/>
      <c r="E2" s="185"/>
    </row>
    <row r="3" spans="1:5" ht="35.25" customHeight="1">
      <c r="A3" s="186" t="s">
        <v>1</v>
      </c>
      <c r="B3" s="187" t="s">
        <v>2</v>
      </c>
      <c r="C3" s="187" t="s">
        <v>3</v>
      </c>
      <c r="D3" s="187" t="s">
        <v>4</v>
      </c>
      <c r="E3" s="188" t="s">
        <v>5</v>
      </c>
    </row>
    <row r="4" spans="1:5" ht="35.25" customHeight="1">
      <c r="A4" s="186" t="s">
        <v>6</v>
      </c>
      <c r="B4" s="187" t="s">
        <v>7</v>
      </c>
      <c r="C4" s="189" t="s">
        <v>8</v>
      </c>
      <c r="D4" s="190" t="s">
        <v>9</v>
      </c>
      <c r="E4" s="191">
        <v>0.08</v>
      </c>
    </row>
    <row r="5" spans="1:5" ht="35.25" customHeight="1">
      <c r="A5" s="186" t="s">
        <v>10</v>
      </c>
      <c r="B5" s="187" t="s">
        <v>7</v>
      </c>
      <c r="C5" s="192" t="s">
        <v>11</v>
      </c>
      <c r="D5" s="193">
        <v>0.07</v>
      </c>
      <c r="E5" s="194">
        <v>0.075</v>
      </c>
    </row>
    <row r="6" spans="1:5" ht="35.25" customHeight="1">
      <c r="A6" s="186" t="s">
        <v>12</v>
      </c>
      <c r="B6" s="187" t="s">
        <v>7</v>
      </c>
      <c r="C6" s="192" t="s">
        <v>11</v>
      </c>
      <c r="D6" s="195" t="s">
        <v>11</v>
      </c>
      <c r="E6" s="194">
        <v>0.11</v>
      </c>
    </row>
    <row r="7" spans="1:5" ht="35.25" customHeight="1">
      <c r="A7" s="186" t="s">
        <v>13</v>
      </c>
      <c r="B7" s="187" t="s">
        <v>7</v>
      </c>
      <c r="C7" s="192" t="s">
        <v>11</v>
      </c>
      <c r="D7" s="195" t="s">
        <v>11</v>
      </c>
      <c r="E7" s="194">
        <v>0.1</v>
      </c>
    </row>
    <row r="8" spans="1:5" ht="35.25" customHeight="1">
      <c r="A8" s="186" t="s">
        <v>14</v>
      </c>
      <c r="B8" s="187" t="s">
        <v>7</v>
      </c>
      <c r="C8" s="196" t="s">
        <v>15</v>
      </c>
      <c r="D8" s="195" t="s">
        <v>11</v>
      </c>
      <c r="E8" s="195" t="s">
        <v>11</v>
      </c>
    </row>
    <row r="9" spans="1:5" ht="35.25" customHeight="1">
      <c r="A9" s="186" t="s">
        <v>16</v>
      </c>
      <c r="B9" s="187" t="s">
        <v>7</v>
      </c>
      <c r="C9" s="197" t="s">
        <v>17</v>
      </c>
      <c r="D9" s="195" t="s">
        <v>17</v>
      </c>
      <c r="E9" s="195" t="s">
        <v>18</v>
      </c>
    </row>
    <row r="10" spans="1:5" ht="35.25" customHeight="1">
      <c r="A10" s="206" t="s">
        <v>277</v>
      </c>
      <c r="B10" s="187" t="s">
        <v>7</v>
      </c>
      <c r="C10" s="198" t="s">
        <v>11</v>
      </c>
      <c r="D10" s="193" t="s">
        <v>19</v>
      </c>
      <c r="E10" s="193">
        <v>0.06</v>
      </c>
    </row>
    <row r="11" spans="1:5" ht="35.25" customHeight="1">
      <c r="A11" s="186" t="s">
        <v>20</v>
      </c>
      <c r="B11" s="187" t="s">
        <v>7</v>
      </c>
      <c r="C11" s="196" t="s">
        <v>21</v>
      </c>
      <c r="D11" s="199" t="s">
        <v>21</v>
      </c>
      <c r="E11" s="200">
        <v>0.085</v>
      </c>
    </row>
    <row r="12" spans="1:5" ht="35.25" customHeight="1">
      <c r="A12" s="186" t="s">
        <v>22</v>
      </c>
      <c r="B12" s="187" t="s">
        <v>23</v>
      </c>
      <c r="C12" s="192" t="s">
        <v>24</v>
      </c>
      <c r="D12" s="195" t="s">
        <v>25</v>
      </c>
      <c r="E12" s="195" t="s">
        <v>11</v>
      </c>
    </row>
    <row r="13" spans="1:5" ht="35.25" customHeight="1">
      <c r="A13" s="201" t="s">
        <v>26</v>
      </c>
      <c r="B13" s="187" t="s">
        <v>7</v>
      </c>
      <c r="C13" s="202" t="s">
        <v>27</v>
      </c>
      <c r="D13" s="195" t="s">
        <v>11</v>
      </c>
      <c r="E13" s="195" t="s">
        <v>28</v>
      </c>
    </row>
    <row r="14" spans="1:5" ht="35.25" customHeight="1">
      <c r="A14" s="186" t="s">
        <v>29</v>
      </c>
      <c r="B14" s="187" t="s">
        <v>7</v>
      </c>
      <c r="C14" s="203" t="s">
        <v>30</v>
      </c>
      <c r="D14" s="204" t="s">
        <v>31</v>
      </c>
      <c r="E14" s="204" t="s">
        <v>32</v>
      </c>
    </row>
  </sheetData>
  <sheetProtection/>
  <mergeCells count="1">
    <mergeCell ref="A1:E1"/>
  </mergeCells>
  <printOptions horizontalCentered="1"/>
  <pageMargins left="0.7006944444444444" right="0.7006944444444444" top="0.5548611111111111" bottom="0.5548611111111111" header="0.2986111111111111" footer="0.2986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303" t="s">
        <v>188</v>
      </c>
      <c r="B1" s="303"/>
      <c r="C1" s="304"/>
      <c r="D1" s="304"/>
    </row>
    <row r="2" spans="1:4" ht="15.75">
      <c r="A2" s="86"/>
      <c r="B2" s="86"/>
      <c r="C2" s="86"/>
      <c r="D2" s="86"/>
    </row>
    <row r="3" spans="1:4" ht="17.25">
      <c r="A3" s="286"/>
      <c r="B3" s="286"/>
      <c r="C3" s="286"/>
      <c r="D3" s="87"/>
    </row>
    <row r="4" spans="1:4" ht="24" customHeight="1">
      <c r="A4" s="88" t="s">
        <v>72</v>
      </c>
      <c r="B4" s="88" t="s">
        <v>130</v>
      </c>
      <c r="C4" s="77" t="s">
        <v>189</v>
      </c>
      <c r="D4" s="78" t="s">
        <v>190</v>
      </c>
    </row>
    <row r="5" spans="1:4" ht="24.75" customHeight="1">
      <c r="A5" s="264" t="s">
        <v>191</v>
      </c>
      <c r="B5" s="89" t="s">
        <v>38</v>
      </c>
      <c r="C5" s="90">
        <f>'[3]Sheet1'!B21/10000</f>
        <v>1302.62945978317</v>
      </c>
      <c r="D5" s="91">
        <f>ROUND('[3]Sheet1'!D21,1)</f>
        <v>10.4</v>
      </c>
    </row>
    <row r="6" spans="1:4" ht="24.75" customHeight="1">
      <c r="A6" s="92" t="s">
        <v>192</v>
      </c>
      <c r="B6" s="93" t="s">
        <v>38</v>
      </c>
      <c r="C6" s="94"/>
      <c r="D6" s="95"/>
    </row>
    <row r="7" spans="1:4" ht="24.75" customHeight="1">
      <c r="A7" s="96" t="s">
        <v>193</v>
      </c>
      <c r="B7" s="93" t="s">
        <v>38</v>
      </c>
      <c r="C7" s="94">
        <f>'[3]Sheet1'!B23/10000</f>
        <v>1125.1073458702606</v>
      </c>
      <c r="D7" s="95">
        <f>ROUND('[3]Sheet1'!D23,1)</f>
        <v>10.2</v>
      </c>
    </row>
    <row r="8" spans="1:4" ht="24.75" customHeight="1">
      <c r="A8" s="96" t="s">
        <v>194</v>
      </c>
      <c r="B8" s="93" t="s">
        <v>38</v>
      </c>
      <c r="C8" s="94">
        <f>'[3]Sheet1'!B24/10000</f>
        <v>177.52211391290948</v>
      </c>
      <c r="D8" s="95">
        <f>ROUND('[3]Sheet1'!D24,1)</f>
        <v>11.5</v>
      </c>
    </row>
    <row r="9" spans="1:4" ht="24.75" customHeight="1">
      <c r="A9" s="92" t="s">
        <v>195</v>
      </c>
      <c r="B9" s="93" t="s">
        <v>38</v>
      </c>
      <c r="C9" s="94"/>
      <c r="D9" s="95"/>
    </row>
    <row r="10" spans="1:4" ht="24.75" customHeight="1">
      <c r="A10" s="96" t="s">
        <v>196</v>
      </c>
      <c r="B10" s="93" t="s">
        <v>38</v>
      </c>
      <c r="C10" s="94">
        <f>'[3]Sheet1'!B26/10000</f>
        <v>1110.7340027194812</v>
      </c>
      <c r="D10" s="95">
        <f>ROUND('[3]Sheet1'!D26,1)</f>
        <v>10.1</v>
      </c>
    </row>
    <row r="11" spans="1:4" ht="24.75" customHeight="1">
      <c r="A11" s="96" t="s">
        <v>197</v>
      </c>
      <c r="B11" s="93" t="s">
        <v>38</v>
      </c>
      <c r="C11" s="94">
        <f>'[3]Sheet1'!B27/10000</f>
        <v>191.8954570636889</v>
      </c>
      <c r="D11" s="95">
        <f>ROUND('[3]Sheet1'!D27,1)</f>
        <v>12.1</v>
      </c>
    </row>
    <row r="12" spans="1:4" ht="24.75" customHeight="1">
      <c r="A12" s="97"/>
      <c r="B12" s="93"/>
      <c r="C12" s="98"/>
      <c r="D12" s="99"/>
    </row>
    <row r="13" spans="1:5" ht="24.75" customHeight="1">
      <c r="A13" s="97" t="s">
        <v>304</v>
      </c>
      <c r="B13" s="93"/>
      <c r="C13" s="234"/>
      <c r="D13" s="235"/>
      <c r="E13" s="236"/>
    </row>
    <row r="14" spans="1:5" ht="24.75" customHeight="1">
      <c r="A14" s="55" t="s">
        <v>198</v>
      </c>
      <c r="B14" s="237" t="s">
        <v>199</v>
      </c>
      <c r="C14" s="238">
        <f>'[9]总人数总收入表'!$B$13</f>
        <v>5266.518753931957</v>
      </c>
      <c r="D14" s="57">
        <f>'[9]总人数总收入表'!$C$13</f>
        <v>7.961619999737546</v>
      </c>
      <c r="E14" s="239"/>
    </row>
    <row r="15" spans="1:5" ht="24.75" customHeight="1">
      <c r="A15" s="55" t="s">
        <v>200</v>
      </c>
      <c r="B15" s="237" t="s">
        <v>199</v>
      </c>
      <c r="C15" s="238">
        <f>'[9]入境表'!$B$25/10000</f>
        <v>38.1894</v>
      </c>
      <c r="D15" s="57">
        <f>'[9]入境表'!$C$25</f>
        <v>16.360855337326853</v>
      </c>
      <c r="E15" s="239"/>
    </row>
    <row r="16" spans="1:5" ht="24.75" customHeight="1">
      <c r="A16" s="55" t="s">
        <v>201</v>
      </c>
      <c r="B16" s="93" t="s">
        <v>38</v>
      </c>
      <c r="C16" s="238">
        <f>'[9]总人数总收入表'!$D$13</f>
        <v>519.7572222228785</v>
      </c>
      <c r="D16" s="57">
        <f>'[9]总人数总收入表'!$E$13</f>
        <v>22.769076303042922</v>
      </c>
      <c r="E16" s="239"/>
    </row>
    <row r="17" spans="1:5" ht="24.75" customHeight="1">
      <c r="A17" s="240" t="s">
        <v>202</v>
      </c>
      <c r="B17" s="241" t="s">
        <v>63</v>
      </c>
      <c r="C17" s="242">
        <f>'[9]入境表'!$F$25/10000</f>
        <v>1.571862398</v>
      </c>
      <c r="D17" s="59">
        <f>'[9]入境表'!$G$25</f>
        <v>33.132747001074826</v>
      </c>
      <c r="E17" s="239"/>
    </row>
    <row r="18" spans="1:4" ht="17.25">
      <c r="A18" s="73" t="s">
        <v>203</v>
      </c>
      <c r="B18" s="73"/>
      <c r="C18" s="100"/>
      <c r="D18" s="100"/>
    </row>
  </sheetData>
  <sheetProtection/>
  <mergeCells count="2">
    <mergeCell ref="A1:D1"/>
    <mergeCell ref="A3:C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:C1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299" t="s">
        <v>204</v>
      </c>
      <c r="B1" s="299"/>
      <c r="C1" s="299"/>
    </row>
    <row r="2" spans="1:3" ht="6.75" customHeight="1">
      <c r="A2" s="74"/>
      <c r="B2" s="74"/>
      <c r="C2" s="74"/>
    </row>
    <row r="3" spans="1:3" ht="15.75" customHeight="1">
      <c r="A3" s="75"/>
      <c r="B3" s="287"/>
      <c r="C3" s="287"/>
    </row>
    <row r="4" spans="1:3" ht="32.25" customHeight="1">
      <c r="A4" s="76" t="s">
        <v>72</v>
      </c>
      <c r="B4" s="77" t="s">
        <v>205</v>
      </c>
      <c r="C4" s="78" t="s">
        <v>115</v>
      </c>
    </row>
    <row r="5" spans="1:3" ht="17.25">
      <c r="A5" s="79" t="s">
        <v>206</v>
      </c>
      <c r="B5" s="80">
        <f>'[3]Sheet1'!$B31/10000</f>
        <v>325.55455</v>
      </c>
      <c r="C5" s="81">
        <f>ROUND('[3]Sheet1'!$C$31,1)</f>
        <v>12.8</v>
      </c>
    </row>
    <row r="6" spans="1:3" ht="21" customHeight="1">
      <c r="A6" s="79" t="s">
        <v>207</v>
      </c>
      <c r="B6" s="80">
        <f>'[3]Sheet1'!$B33/10000</f>
        <v>39.41447</v>
      </c>
      <c r="C6" s="82">
        <f>ROUND('[3]Sheet1'!$C33,1)</f>
        <v>15.7</v>
      </c>
    </row>
    <row r="7" spans="1:3" ht="21" customHeight="1">
      <c r="A7" s="79" t="s">
        <v>208</v>
      </c>
      <c r="B7" s="80">
        <f>'[3]Sheet1'!$B34/10000</f>
        <v>3.29374</v>
      </c>
      <c r="C7" s="82">
        <f>ROUND('[3]Sheet1'!$C34,1)</f>
        <v>24</v>
      </c>
    </row>
    <row r="8" spans="1:3" ht="21" customHeight="1">
      <c r="A8" s="79" t="s">
        <v>209</v>
      </c>
      <c r="B8" s="80">
        <f>'[3]Sheet1'!$B35/10000</f>
        <v>3.61427</v>
      </c>
      <c r="C8" s="82">
        <f>ROUND('[3]Sheet1'!$C35,1)</f>
        <v>-49.3</v>
      </c>
    </row>
    <row r="9" spans="1:3" ht="21" customHeight="1">
      <c r="A9" s="79" t="s">
        <v>210</v>
      </c>
      <c r="B9" s="80">
        <f>'[3]Sheet1'!$B36/10000</f>
        <v>35.276990000000005</v>
      </c>
      <c r="C9" s="82">
        <f>ROUND('[3]Sheet1'!$C36,1)</f>
        <v>20.7</v>
      </c>
    </row>
    <row r="10" spans="1:3" ht="21" customHeight="1">
      <c r="A10" s="79" t="s">
        <v>211</v>
      </c>
      <c r="B10" s="80">
        <f>'[3]Sheet1'!$B37/10000</f>
        <v>1.2534</v>
      </c>
      <c r="C10" s="82">
        <f>ROUND('[3]Sheet1'!$C37,1)</f>
        <v>20.6</v>
      </c>
    </row>
    <row r="11" spans="1:3" ht="21" customHeight="1">
      <c r="A11" s="79" t="s">
        <v>212</v>
      </c>
      <c r="B11" s="80">
        <f>'[3]Sheet1'!$B38/10000</f>
        <v>6.41333</v>
      </c>
      <c r="C11" s="82">
        <f>ROUND('[3]Sheet1'!$C38,1)</f>
        <v>22.8</v>
      </c>
    </row>
    <row r="12" spans="1:3" ht="21" customHeight="1">
      <c r="A12" s="79" t="s">
        <v>213</v>
      </c>
      <c r="B12" s="80">
        <f>'[3]Sheet1'!$B39/10000</f>
        <v>13.00703</v>
      </c>
      <c r="C12" s="82">
        <f>ROUND('[3]Sheet1'!$C39,1)</f>
        <v>10.9</v>
      </c>
    </row>
    <row r="13" spans="1:3" ht="21" customHeight="1">
      <c r="A13" s="79" t="s">
        <v>214</v>
      </c>
      <c r="B13" s="80">
        <f>'[3]Sheet1'!$B40/10000</f>
        <v>4.36828</v>
      </c>
      <c r="C13" s="82">
        <f>ROUND('[3]Sheet1'!$C40,1)</f>
        <v>19.6</v>
      </c>
    </row>
    <row r="14" spans="1:3" ht="21" customHeight="1">
      <c r="A14" s="79" t="s">
        <v>215</v>
      </c>
      <c r="B14" s="80">
        <f>'[3]Sheet1'!$B41/10000</f>
        <v>1.52301</v>
      </c>
      <c r="C14" s="82">
        <f>ROUND('[3]Sheet1'!$C41,1)</f>
        <v>55.1</v>
      </c>
    </row>
    <row r="15" spans="1:3" ht="21" customHeight="1">
      <c r="A15" s="79" t="s">
        <v>216</v>
      </c>
      <c r="B15" s="80">
        <f>'[3]Sheet1'!$B42/10000</f>
        <v>0.41323000000000004</v>
      </c>
      <c r="C15" s="82">
        <f>ROUND('[3]Sheet1'!$C42,1)</f>
        <v>23.9</v>
      </c>
    </row>
    <row r="16" spans="1:3" ht="21" customHeight="1">
      <c r="A16" s="79" t="s">
        <v>217</v>
      </c>
      <c r="B16" s="80">
        <f>'[3]Sheet1'!$B43/10000</f>
        <v>0.1295</v>
      </c>
      <c r="C16" s="82">
        <f>ROUND('[3]Sheet1'!$C43,1)</f>
        <v>49.3</v>
      </c>
    </row>
    <row r="17" spans="1:3" ht="21" customHeight="1">
      <c r="A17" s="79" t="s">
        <v>218</v>
      </c>
      <c r="B17" s="80">
        <f>'[3]Sheet1'!$B44/10000</f>
        <v>17.11458</v>
      </c>
      <c r="C17" s="82">
        <f>ROUND('[3]Sheet1'!$C44,1)</f>
        <v>15.1</v>
      </c>
    </row>
    <row r="18" spans="1:3" ht="21" customHeight="1">
      <c r="A18" s="79" t="s">
        <v>219</v>
      </c>
      <c r="B18" s="80">
        <f>'[3]Sheet1'!$B45/10000</f>
        <v>14.326239999999999</v>
      </c>
      <c r="C18" s="82">
        <f>ROUND('[3]Sheet1'!$C45,1)</f>
        <v>28.5</v>
      </c>
    </row>
    <row r="19" spans="1:3" ht="21" customHeight="1">
      <c r="A19" s="79" t="s">
        <v>220</v>
      </c>
      <c r="B19" s="80">
        <f>'[3]Sheet1'!$B46/10000</f>
        <v>4.627190000000001</v>
      </c>
      <c r="C19" s="82">
        <f>ROUND('[3]Sheet1'!$C46,1)</f>
        <v>22.8</v>
      </c>
    </row>
    <row r="20" spans="1:3" ht="21" customHeight="1">
      <c r="A20" s="79" t="s">
        <v>221</v>
      </c>
      <c r="B20" s="80">
        <f>'[3]Sheet1'!$B47/10000</f>
        <v>0.21864</v>
      </c>
      <c r="C20" s="82">
        <f>ROUND('[3]Sheet1'!$C47,1)</f>
        <v>2.2</v>
      </c>
    </row>
    <row r="21" spans="1:3" ht="21" customHeight="1">
      <c r="A21" s="79" t="s">
        <v>222</v>
      </c>
      <c r="B21" s="80">
        <f>'[3]Sheet1'!$B48/10000</f>
        <v>5.77464</v>
      </c>
      <c r="C21" s="82">
        <f>ROUND('[3]Sheet1'!$C48,1)</f>
        <v>19</v>
      </c>
    </row>
    <row r="22" spans="1:3" ht="21" customHeight="1">
      <c r="A22" s="79" t="s">
        <v>223</v>
      </c>
      <c r="B22" s="80">
        <f>'[3]Sheet1'!$B49/10000</f>
        <v>3.17291</v>
      </c>
      <c r="C22" s="82">
        <f>ROUND('[3]Sheet1'!$C49,1)</f>
        <v>25.3</v>
      </c>
    </row>
    <row r="23" spans="1:3" ht="21" customHeight="1">
      <c r="A23" s="79" t="s">
        <v>224</v>
      </c>
      <c r="B23" s="80">
        <f>'[3]Sheet1'!$B50/10000</f>
        <v>67.12828</v>
      </c>
      <c r="C23" s="82">
        <f>ROUND('[3]Sheet1'!$C50,1)</f>
        <v>12.6</v>
      </c>
    </row>
    <row r="24" spans="1:3" ht="21" customHeight="1">
      <c r="A24" s="79" t="s">
        <v>225</v>
      </c>
      <c r="B24" s="80">
        <f>'[3]Sheet1'!$B51/10000</f>
        <v>9.01737</v>
      </c>
      <c r="C24" s="82">
        <f>ROUND('[3]Sheet1'!$C51,1)</f>
        <v>20.5</v>
      </c>
    </row>
    <row r="25" spans="1:3" ht="21" customHeight="1">
      <c r="A25" s="79" t="s">
        <v>226</v>
      </c>
      <c r="B25" s="80">
        <f>'[3]Sheet1'!$B52/10000</f>
        <v>6.52649</v>
      </c>
      <c r="C25" s="82">
        <f>ROUND('[3]Sheet1'!$C52,1)</f>
        <v>9.8</v>
      </c>
    </row>
    <row r="26" spans="1:3" ht="21" customHeight="1">
      <c r="A26" s="79" t="s">
        <v>227</v>
      </c>
      <c r="B26" s="80">
        <f>'[3]Sheet1'!$B53/10000</f>
        <v>80.22482</v>
      </c>
      <c r="C26" s="82">
        <f>ROUND('[3]Sheet1'!$C53,1)</f>
        <v>9.4</v>
      </c>
    </row>
    <row r="27" spans="1:3" ht="21" customHeight="1">
      <c r="A27" s="79" t="s">
        <v>228</v>
      </c>
      <c r="B27" s="80">
        <f>'[3]Sheet1'!$B54/10000</f>
        <v>2.64273</v>
      </c>
      <c r="C27" s="82">
        <f>ROUND('[3]Sheet1'!$C54,1)</f>
        <v>-19.3</v>
      </c>
    </row>
    <row r="28" spans="1:3" ht="21" customHeight="1">
      <c r="A28" s="83" t="s">
        <v>229</v>
      </c>
      <c r="B28" s="84">
        <f>'[3]Sheet1'!$B55/10000</f>
        <v>6.07341</v>
      </c>
      <c r="C28" s="85">
        <f>ROUND('[3]Sheet1'!$C55,1)</f>
        <v>10.5</v>
      </c>
    </row>
  </sheetData>
  <sheetProtection/>
  <mergeCells count="2">
    <mergeCell ref="A1:C1"/>
    <mergeCell ref="B3:C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C1"/>
    </sheetView>
  </sheetViews>
  <sheetFormatPr defaultColWidth="8.00390625" defaultRowHeight="14.25"/>
  <cols>
    <col min="1" max="1" width="35.50390625" style="0" customWidth="1"/>
    <col min="2" max="2" width="16.50390625" style="0" customWidth="1"/>
    <col min="3" max="3" width="12.50390625" style="0" customWidth="1"/>
    <col min="4" max="4" width="9.50390625" style="0" customWidth="1"/>
    <col min="5" max="5" width="8.75390625" style="61" bestFit="1" customWidth="1"/>
  </cols>
  <sheetData>
    <row r="1" spans="1:5" ht="24.75">
      <c r="A1" s="302" t="s">
        <v>230</v>
      </c>
      <c r="B1" s="302"/>
      <c r="C1" s="302"/>
      <c r="D1" s="70"/>
      <c r="E1" s="70"/>
    </row>
    <row r="2" spans="1:5" ht="11.25" customHeight="1">
      <c r="A2" s="45"/>
      <c r="B2" s="45"/>
      <c r="C2" s="45"/>
      <c r="D2" s="45"/>
      <c r="E2" s="71"/>
    </row>
    <row r="3" spans="1:5" ht="27.75" customHeight="1">
      <c r="A3" s="64"/>
      <c r="B3" s="288"/>
      <c r="C3" s="288"/>
      <c r="E3"/>
    </row>
    <row r="4" spans="1:5" ht="32.25" customHeight="1">
      <c r="A4" s="65" t="s">
        <v>179</v>
      </c>
      <c r="B4" s="65" t="s">
        <v>205</v>
      </c>
      <c r="C4" s="66" t="s">
        <v>115</v>
      </c>
      <c r="E4"/>
    </row>
    <row r="5" spans="1:3" s="44" customFormat="1" ht="22.5" customHeight="1">
      <c r="A5" s="225" t="s">
        <v>286</v>
      </c>
      <c r="B5" s="226">
        <v>316.29</v>
      </c>
      <c r="C5" s="260">
        <v>67.4</v>
      </c>
    </row>
    <row r="6" spans="1:4" s="44" customFormat="1" ht="22.5" customHeight="1">
      <c r="A6" s="227" t="s">
        <v>287</v>
      </c>
      <c r="B6" s="228">
        <v>186.18</v>
      </c>
      <c r="C6" s="249">
        <v>97.4</v>
      </c>
      <c r="D6" s="54"/>
    </row>
    <row r="7" spans="1:3" s="44" customFormat="1" ht="22.5" customHeight="1">
      <c r="A7" s="229" t="s">
        <v>288</v>
      </c>
      <c r="B7" s="230">
        <v>130.11</v>
      </c>
      <c r="C7" s="250">
        <v>37.51</v>
      </c>
    </row>
    <row r="8" spans="1:3" s="44" customFormat="1" ht="22.5" customHeight="1">
      <c r="A8" s="225" t="s">
        <v>289</v>
      </c>
      <c r="B8" s="226"/>
      <c r="C8" s="248"/>
    </row>
    <row r="9" spans="1:3" s="44" customFormat="1" ht="22.5" customHeight="1">
      <c r="A9" s="227" t="s">
        <v>298</v>
      </c>
      <c r="B9" s="262">
        <v>292.09</v>
      </c>
      <c r="C9" s="249">
        <v>60.7532</v>
      </c>
    </row>
    <row r="10" spans="1:3" s="44" customFormat="1" ht="22.5" customHeight="1">
      <c r="A10" s="227" t="s">
        <v>299</v>
      </c>
      <c r="B10" s="262">
        <v>0.498</v>
      </c>
      <c r="C10" s="249">
        <v>88.0428</v>
      </c>
    </row>
    <row r="11" spans="1:3" s="44" customFormat="1" ht="22.5" customHeight="1">
      <c r="A11" s="227" t="s">
        <v>290</v>
      </c>
      <c r="B11" s="262">
        <v>5.247</v>
      </c>
      <c r="C11" s="249">
        <v>-7.1585</v>
      </c>
    </row>
    <row r="12" spans="1:6" s="44" customFormat="1" ht="21.75" customHeight="1">
      <c r="A12" s="227" t="s">
        <v>300</v>
      </c>
      <c r="B12" s="262">
        <v>18.4</v>
      </c>
      <c r="C12" s="249">
        <v>1650.8985</v>
      </c>
      <c r="F12" s="205"/>
    </row>
    <row r="13" spans="1:6" s="44" customFormat="1" ht="22.5" customHeight="1">
      <c r="A13" s="244" t="s">
        <v>306</v>
      </c>
      <c r="B13" s="263">
        <v>0.0073</v>
      </c>
      <c r="C13" s="250">
        <v>-97.2495</v>
      </c>
      <c r="F13" s="205"/>
    </row>
    <row r="14" spans="1:6" ht="22.5" customHeight="1">
      <c r="A14" s="231" t="s">
        <v>301</v>
      </c>
      <c r="B14" s="262"/>
      <c r="C14" s="249"/>
      <c r="D14" s="72"/>
      <c r="E14" s="44"/>
      <c r="F14" s="44"/>
    </row>
    <row r="15" spans="1:6" ht="22.5" customHeight="1">
      <c r="A15" s="227" t="s">
        <v>291</v>
      </c>
      <c r="B15" s="262">
        <v>252.59210189</v>
      </c>
      <c r="C15" s="249">
        <v>42.2322</v>
      </c>
      <c r="E15" s="44"/>
      <c r="F15" s="44"/>
    </row>
    <row r="16" spans="1:6" ht="22.5" customHeight="1">
      <c r="A16" s="227" t="s">
        <v>292</v>
      </c>
      <c r="B16" s="262">
        <v>3.55394031</v>
      </c>
      <c r="C16" s="249">
        <v>376.8271</v>
      </c>
      <c r="E16" s="44"/>
      <c r="F16" s="44"/>
    </row>
    <row r="17" spans="1:6" ht="22.5" customHeight="1">
      <c r="A17" s="227" t="s">
        <v>293</v>
      </c>
      <c r="B17" s="262">
        <v>13.99404721</v>
      </c>
      <c r="C17" s="249">
        <v>262.3755</v>
      </c>
      <c r="E17" s="44"/>
      <c r="F17" s="44"/>
    </row>
    <row r="18" spans="1:6" ht="22.5" customHeight="1">
      <c r="A18" s="227" t="s">
        <v>294</v>
      </c>
      <c r="B18" s="261">
        <v>0.00385824</v>
      </c>
      <c r="C18" s="249">
        <v>155.4229</v>
      </c>
      <c r="E18" s="44"/>
      <c r="F18" s="44"/>
    </row>
    <row r="19" spans="1:5" ht="22.5" customHeight="1">
      <c r="A19" s="227" t="s">
        <v>295</v>
      </c>
      <c r="B19" s="261">
        <v>0.000411</v>
      </c>
      <c r="C19" s="249">
        <v>-54.7377</v>
      </c>
      <c r="E19" s="44"/>
    </row>
    <row r="20" spans="1:5" ht="15.75">
      <c r="A20" s="227" t="s">
        <v>302</v>
      </c>
      <c r="B20" s="262">
        <v>3.45336314</v>
      </c>
      <c r="C20" s="249">
        <v>534.0651</v>
      </c>
      <c r="E20"/>
    </row>
    <row r="21" spans="1:5" ht="15.75">
      <c r="A21" s="227" t="s">
        <v>296</v>
      </c>
      <c r="B21" s="262">
        <v>23.37591248</v>
      </c>
      <c r="C21" s="249">
        <v>427.8119</v>
      </c>
      <c r="E21"/>
    </row>
    <row r="22" spans="1:3" ht="15.75">
      <c r="A22" s="229" t="s">
        <v>297</v>
      </c>
      <c r="B22" s="263">
        <v>2.23113147</v>
      </c>
      <c r="C22" s="250">
        <v>4104.791</v>
      </c>
    </row>
    <row r="23" ht="15.75">
      <c r="A23" s="232" t="s">
        <v>303</v>
      </c>
    </row>
  </sheetData>
  <sheetProtection/>
  <mergeCells count="2">
    <mergeCell ref="A1:C1"/>
    <mergeCell ref="B3:C3"/>
  </mergeCells>
  <printOptions horizontalCentered="1"/>
  <pageMargins left="0.5902777777777778" right="0.5902777777777778" top="0.7083333333333334" bottom="0.9798611111111111" header="0.4284722222222222" footer="0.511805555555555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61" customWidth="1"/>
    <col min="4" max="4" width="13.00390625" style="0" bestFit="1" customWidth="1"/>
    <col min="5" max="5" width="9.375" style="0" bestFit="1" customWidth="1"/>
    <col min="6" max="6" width="19.375" style="0" bestFit="1" customWidth="1"/>
  </cols>
  <sheetData>
    <row r="1" spans="1:4" ht="24.75">
      <c r="A1" s="302" t="s">
        <v>231</v>
      </c>
      <c r="B1" s="302"/>
      <c r="C1" s="302"/>
      <c r="D1" s="302"/>
    </row>
    <row r="2" spans="1:4" ht="15.75">
      <c r="A2" s="62"/>
      <c r="B2" s="62"/>
      <c r="C2" s="62"/>
      <c r="D2" s="63"/>
    </row>
    <row r="3" spans="1:4" ht="17.25">
      <c r="A3" s="207"/>
      <c r="B3" s="207"/>
      <c r="C3" s="207"/>
      <c r="D3" s="208" t="s">
        <v>232</v>
      </c>
    </row>
    <row r="4" spans="1:4" ht="26.25" customHeight="1">
      <c r="A4" s="209" t="s">
        <v>278</v>
      </c>
      <c r="B4" s="105" t="s">
        <v>233</v>
      </c>
      <c r="C4" s="209" t="s">
        <v>234</v>
      </c>
      <c r="D4" s="66" t="s">
        <v>190</v>
      </c>
    </row>
    <row r="5" spans="1:5" s="212" customFormat="1" ht="26.25" customHeight="1">
      <c r="A5" s="210" t="s">
        <v>281</v>
      </c>
      <c r="B5" s="245">
        <f>'[5]Sheet2'!B$6/10000</f>
        <v>28.1271</v>
      </c>
      <c r="C5" s="245">
        <f>'[5]Sheet2'!$C$6/10000</f>
        <v>307.7071</v>
      </c>
      <c r="D5" s="214">
        <f>'[5]Sheet2'!$E$6</f>
        <v>2.20918884912518</v>
      </c>
      <c r="E5" s="211"/>
    </row>
    <row r="6" spans="1:5" ht="26.25" customHeight="1">
      <c r="A6" s="213" t="s">
        <v>235</v>
      </c>
      <c r="B6" s="245">
        <f>'[5]Sheet2'!B$7/10000</f>
        <v>21.527</v>
      </c>
      <c r="C6" s="245">
        <f>'[5]Sheet2'!$C$7/10000</f>
        <v>262.3322</v>
      </c>
      <c r="D6" s="214">
        <f>'[5]Sheet2'!$E$7</f>
        <v>2.0504447771796066</v>
      </c>
      <c r="E6" s="215"/>
    </row>
    <row r="7" spans="1:5" ht="26.25" customHeight="1">
      <c r="A7" s="213" t="s">
        <v>279</v>
      </c>
      <c r="B7" s="245">
        <f>'[5]Sheet2'!$B$8/10000</f>
        <v>6.6001</v>
      </c>
      <c r="C7" s="245">
        <f>'[5]Sheet2'!C8/10000</f>
        <v>45.3749</v>
      </c>
      <c r="D7" s="214">
        <f>'[5]Sheet2'!$E$8</f>
        <v>3.136727211563158</v>
      </c>
      <c r="E7" s="215"/>
    </row>
    <row r="8" spans="1:5" ht="26.25" customHeight="1">
      <c r="A8" s="213" t="s">
        <v>282</v>
      </c>
      <c r="B8" s="245">
        <f>'[5]Sheet2'!$B$9/10000</f>
        <v>13.9266</v>
      </c>
      <c r="C8" s="245">
        <f>'[5]Sheet2'!C9/10000</f>
        <v>129.9567</v>
      </c>
      <c r="D8" s="214">
        <f>'[5]Sheet2'!$E$9</f>
        <v>3.5863169490201456</v>
      </c>
      <c r="E8" s="215"/>
    </row>
    <row r="9" spans="1:5" ht="26.25" customHeight="1">
      <c r="A9" s="213" t="s">
        <v>235</v>
      </c>
      <c r="B9" s="245">
        <f>'[5]Sheet2'!$B$10/10000</f>
        <v>7.467</v>
      </c>
      <c r="C9" s="245">
        <f>'[5]Sheet2'!C10/10000</f>
        <v>86.1311</v>
      </c>
      <c r="D9" s="214">
        <f>ROUND('[5]Sheet2'!$E10,1)</f>
        <v>3.9</v>
      </c>
      <c r="E9" s="215"/>
    </row>
    <row r="10" spans="1:5" ht="26.25" customHeight="1">
      <c r="A10" s="216" t="s">
        <v>280</v>
      </c>
      <c r="B10" s="245">
        <f>'[5]Sheet2'!$B$11/10000</f>
        <v>12.953</v>
      </c>
      <c r="C10" s="245">
        <f>'[5]Sheet2'!C11/10000</f>
        <v>160.6493</v>
      </c>
      <c r="D10" s="214">
        <f>ROUND('[5]Sheet2'!$E11,1)</f>
        <v>1.8</v>
      </c>
      <c r="E10" s="215"/>
    </row>
    <row r="11" spans="1:5" s="212" customFormat="1" ht="26.25" customHeight="1">
      <c r="A11" s="217" t="s">
        <v>305</v>
      </c>
      <c r="B11" s="245">
        <f>'[5]Sheet2'!B12/10000</f>
        <v>30.743</v>
      </c>
      <c r="C11" s="245">
        <f>'[5]Sheet2'!C12/10000</f>
        <v>484.6929</v>
      </c>
      <c r="D11" s="214">
        <f>ROUND('[5]Sheet2'!$E12,1)</f>
        <v>8</v>
      </c>
      <c r="E11" s="215"/>
    </row>
    <row r="12" spans="1:4" ht="26.25" customHeight="1">
      <c r="A12" s="209" t="s">
        <v>236</v>
      </c>
      <c r="B12" s="218" t="s">
        <v>237</v>
      </c>
      <c r="C12" s="219" t="s">
        <v>238</v>
      </c>
      <c r="D12" s="220" t="s">
        <v>239</v>
      </c>
    </row>
    <row r="13" spans="1:9" ht="26.25" customHeight="1">
      <c r="A13" s="221" t="s">
        <v>283</v>
      </c>
      <c r="B13" s="67">
        <f>'[1]Sheet1'!C6/10000</f>
        <v>2784.5752365888</v>
      </c>
      <c r="C13" s="68">
        <f>'[1]Sheet1'!D6/10000</f>
        <v>2722.9525564691</v>
      </c>
      <c r="D13" s="69">
        <f>ROUND('[1]Sheet1'!F6,1)</f>
        <v>2.1</v>
      </c>
      <c r="F13" s="254"/>
      <c r="I13" s="214"/>
    </row>
    <row r="14" spans="1:4" ht="26.25" customHeight="1">
      <c r="A14" s="213" t="s">
        <v>240</v>
      </c>
      <c r="B14" s="67">
        <f>'[1]Sheet1'!C7/10000</f>
        <v>1669.4185048749</v>
      </c>
      <c r="C14" s="68">
        <f>'[1]Sheet1'!D7/10000</f>
        <v>1516.7777684255</v>
      </c>
      <c r="D14" s="69">
        <f>ROUND('[1]Sheet1'!F7,1)</f>
        <v>11.5</v>
      </c>
    </row>
    <row r="15" spans="1:4" ht="26.25" customHeight="1">
      <c r="A15" s="213" t="s">
        <v>241</v>
      </c>
      <c r="B15" s="67">
        <f>'[1]Sheet1'!C8/10000</f>
        <v>573.1409554572</v>
      </c>
      <c r="C15" s="68">
        <f>'[1]Sheet1'!D8/10000</f>
        <v>565.5193907917001</v>
      </c>
      <c r="D15" s="69">
        <f>ROUND('[1]Sheet1'!F8,1)</f>
        <v>-2.1</v>
      </c>
    </row>
    <row r="16" spans="1:4" ht="26.25" customHeight="1">
      <c r="A16" s="213" t="s">
        <v>242</v>
      </c>
      <c r="B16" s="67">
        <f>'[1]Sheet1'!C9/10000</f>
        <v>81.0107002127</v>
      </c>
      <c r="C16" s="68">
        <f>'[1]Sheet1'!D9/10000</f>
        <v>77.8114652854</v>
      </c>
      <c r="D16" s="69">
        <f>ROUND('[1]Sheet1'!F9,1)</f>
        <v>-4.2</v>
      </c>
    </row>
    <row r="17" spans="1:4" ht="26.25" customHeight="1">
      <c r="A17" s="213" t="s">
        <v>243</v>
      </c>
      <c r="B17" s="67">
        <f>'[1]Sheet1'!C10/10000</f>
        <v>459.4348580286</v>
      </c>
      <c r="C17" s="68">
        <f>'[1]Sheet1'!D10/10000</f>
        <v>559.1220322739</v>
      </c>
      <c r="D17" s="69">
        <f>ROUND('[1]Sheet1'!F10,1)</f>
        <v>-17.5</v>
      </c>
    </row>
    <row r="18" spans="1:4" ht="26.25" customHeight="1">
      <c r="A18" s="213" t="s">
        <v>244</v>
      </c>
      <c r="B18" s="67">
        <f>'[1]Sheet1'!C11/10000</f>
        <v>0.5791909033</v>
      </c>
      <c r="C18" s="68">
        <f>'[1]Sheet1'!D11/10000</f>
        <v>3.0132665042</v>
      </c>
      <c r="D18" s="69">
        <f>ROUND('[1]Sheet1'!F11,1)</f>
        <v>-74.8</v>
      </c>
    </row>
    <row r="19" spans="1:6" ht="26.25" customHeight="1">
      <c r="A19" s="210" t="s">
        <v>245</v>
      </c>
      <c r="B19" s="67">
        <f>'[1]Sheet1'!C12/10000</f>
        <v>1979.3388851447999</v>
      </c>
      <c r="C19" s="68">
        <f>'[1]Sheet1'!D12/10000</f>
        <v>1653.2632516366002</v>
      </c>
      <c r="D19" s="69">
        <f>ROUND('[1]Sheet1'!F12,1)</f>
        <v>21.5</v>
      </c>
      <c r="F19" s="255"/>
    </row>
    <row r="20" spans="1:4" ht="26.25" customHeight="1">
      <c r="A20" s="213" t="s">
        <v>246</v>
      </c>
      <c r="B20" s="67">
        <f>'[1]Sheet1'!C13/10000</f>
        <v>455.4030185984001</v>
      </c>
      <c r="C20" s="68">
        <f>'[1]Sheet1'!D13/10000</f>
        <v>386.2008059913</v>
      </c>
      <c r="D20" s="69">
        <f>ROUND('[1]Sheet1'!F13,1)</f>
        <v>19.4</v>
      </c>
    </row>
    <row r="21" spans="1:4" ht="26.25" customHeight="1">
      <c r="A21" s="222" t="s">
        <v>247</v>
      </c>
      <c r="B21" s="67">
        <f>'[1]Sheet1'!C14/10000</f>
        <v>1493.0860477421002</v>
      </c>
      <c r="C21" s="68">
        <f>'[1]Sheet1'!D14/10000</f>
        <v>1252.8710777070999</v>
      </c>
      <c r="D21" s="69">
        <f>ROUND('[1]Sheet1'!F14,1)</f>
        <v>20.7</v>
      </c>
    </row>
    <row r="22" spans="1:4" ht="17.25">
      <c r="A22" s="223" t="s">
        <v>284</v>
      </c>
      <c r="B22" s="207"/>
      <c r="C22" s="207"/>
      <c r="D22" s="224"/>
    </row>
  </sheetData>
  <sheetProtection/>
  <mergeCells count="1">
    <mergeCell ref="A1:D1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5" sqref="D5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2" bestFit="1" customWidth="1"/>
  </cols>
  <sheetData>
    <row r="1" spans="1:4" ht="24.75">
      <c r="A1" s="289" t="s">
        <v>248</v>
      </c>
      <c r="B1" s="289"/>
      <c r="C1" s="289"/>
      <c r="D1" s="289"/>
    </row>
    <row r="3" spans="1:4" ht="17.25">
      <c r="A3" s="46"/>
      <c r="B3" s="290" t="s">
        <v>249</v>
      </c>
      <c r="C3" s="290"/>
      <c r="D3" s="290"/>
    </row>
    <row r="4" spans="1:5" s="43" customFormat="1" ht="35.25">
      <c r="A4" s="47" t="s">
        <v>250</v>
      </c>
      <c r="B4" s="48" t="s">
        <v>251</v>
      </c>
      <c r="C4" s="49" t="s">
        <v>252</v>
      </c>
      <c r="D4" s="50" t="s">
        <v>253</v>
      </c>
      <c r="E4" s="51"/>
    </row>
    <row r="5" spans="1:6" s="44" customFormat="1" ht="26.25" customHeight="1">
      <c r="A5" s="52" t="s">
        <v>254</v>
      </c>
      <c r="B5" s="53">
        <v>100</v>
      </c>
      <c r="C5" s="53">
        <v>104.1</v>
      </c>
      <c r="D5" s="53">
        <v>102.4</v>
      </c>
      <c r="E5" s="54"/>
      <c r="F5" s="54"/>
    </row>
    <row r="6" spans="1:5" s="44" customFormat="1" ht="26.25" customHeight="1">
      <c r="A6" s="55" t="s">
        <v>255</v>
      </c>
      <c r="B6" s="243">
        <v>100.2</v>
      </c>
      <c r="C6" s="243">
        <v>114.1</v>
      </c>
      <c r="D6" s="243">
        <v>105.5</v>
      </c>
      <c r="E6" s="54"/>
    </row>
    <row r="7" spans="1:5" s="44" customFormat="1" ht="26.25" customHeight="1">
      <c r="A7" s="55" t="s">
        <v>256</v>
      </c>
      <c r="B7" s="56">
        <v>100</v>
      </c>
      <c r="C7" s="56">
        <v>100.1</v>
      </c>
      <c r="D7" s="56">
        <v>100.4</v>
      </c>
      <c r="E7" s="54"/>
    </row>
    <row r="8" spans="1:5" s="44" customFormat="1" ht="26.25" customHeight="1">
      <c r="A8" s="55" t="s">
        <v>257</v>
      </c>
      <c r="B8" s="56">
        <v>100</v>
      </c>
      <c r="C8" s="56">
        <v>100.1</v>
      </c>
      <c r="D8" s="56">
        <v>103</v>
      </c>
      <c r="E8" s="54"/>
    </row>
    <row r="9" spans="1:5" s="44" customFormat="1" ht="26.25" customHeight="1">
      <c r="A9" s="55" t="s">
        <v>258</v>
      </c>
      <c r="B9" s="56">
        <v>100</v>
      </c>
      <c r="C9" s="56">
        <v>99.1</v>
      </c>
      <c r="D9" s="56">
        <v>99.5</v>
      </c>
      <c r="E9" s="54"/>
    </row>
    <row r="10" spans="1:5" s="44" customFormat="1" ht="26.25" customHeight="1">
      <c r="A10" s="55" t="s">
        <v>259</v>
      </c>
      <c r="B10" s="56">
        <v>100</v>
      </c>
      <c r="C10" s="56">
        <v>97.6</v>
      </c>
      <c r="D10" s="56">
        <v>98.8</v>
      </c>
      <c r="E10" s="54"/>
    </row>
    <row r="11" spans="1:5" s="44" customFormat="1" ht="26.25" customHeight="1">
      <c r="A11" s="55" t="s">
        <v>260</v>
      </c>
      <c r="B11" s="56">
        <v>99.8</v>
      </c>
      <c r="C11" s="56">
        <v>101.1</v>
      </c>
      <c r="D11" s="56">
        <v>101.1</v>
      </c>
      <c r="E11" s="54"/>
    </row>
    <row r="12" spans="1:5" s="44" customFormat="1" ht="26.25" customHeight="1">
      <c r="A12" s="55" t="s">
        <v>261</v>
      </c>
      <c r="B12" s="56">
        <v>100</v>
      </c>
      <c r="C12" s="56">
        <v>100.5</v>
      </c>
      <c r="D12" s="56">
        <v>101</v>
      </c>
      <c r="E12" s="54"/>
    </row>
    <row r="13" spans="1:5" s="44" customFormat="1" ht="26.25" customHeight="1">
      <c r="A13" s="55" t="s">
        <v>262</v>
      </c>
      <c r="B13" s="56">
        <v>99.1</v>
      </c>
      <c r="C13" s="56">
        <v>102.6</v>
      </c>
      <c r="D13" s="56">
        <v>101.5</v>
      </c>
      <c r="E13" s="54"/>
    </row>
    <row r="14" spans="1:5" s="44" customFormat="1" ht="26.25" customHeight="1">
      <c r="A14" s="58" t="s">
        <v>263</v>
      </c>
      <c r="B14" s="56">
        <v>100</v>
      </c>
      <c r="C14" s="56">
        <v>103</v>
      </c>
      <c r="D14" s="56">
        <v>101.4</v>
      </c>
      <c r="E14" s="54"/>
    </row>
    <row r="15" ht="15.75">
      <c r="A15" s="60" t="s">
        <v>264</v>
      </c>
    </row>
  </sheetData>
  <sheetProtection/>
  <mergeCells count="2">
    <mergeCell ref="A1:D1"/>
    <mergeCell ref="B3:D3"/>
  </mergeCells>
  <printOptions horizontalCentered="1"/>
  <pageMargins left="0.7513888888888889" right="0.7513888888888889" top="0.8305555555555556" bottom="0.9798611111111111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5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V12" sqref="V12"/>
    </sheetView>
  </sheetViews>
  <sheetFormatPr defaultColWidth="8.00390625" defaultRowHeight="14.25"/>
  <cols>
    <col min="1" max="1" width="15.00390625" style="20" customWidth="1"/>
    <col min="2" max="2" width="9.125" style="21" customWidth="1"/>
    <col min="3" max="3" width="10.00390625" style="21" customWidth="1"/>
    <col min="4" max="5" width="9.75390625" style="22" customWidth="1"/>
    <col min="6" max="6" width="11.25390625" style="23" customWidth="1"/>
    <col min="7" max="7" width="7.25390625" style="22" customWidth="1"/>
    <col min="8" max="8" width="6.75390625" style="22" customWidth="1"/>
    <col min="9" max="9" width="13.75390625" style="23" customWidth="1"/>
    <col min="10" max="10" width="9.50390625" style="22" customWidth="1"/>
    <col min="11" max="11" width="7.50390625" style="22" bestFit="1" customWidth="1"/>
    <col min="12" max="12" width="12.375" style="23" customWidth="1"/>
    <col min="13" max="13" width="7.50390625" style="24" customWidth="1"/>
    <col min="14" max="14" width="8.50390625" style="24" customWidth="1"/>
  </cols>
  <sheetData>
    <row r="1" ht="27.75" customHeight="1"/>
    <row r="2" spans="1:14" ht="33" customHeight="1">
      <c r="A2" s="293" t="s">
        <v>308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</row>
    <row r="3" spans="1:14" s="17" customFormat="1" ht="26.25" customHeight="1">
      <c r="A3" s="25"/>
      <c r="B3" s="26"/>
      <c r="C3" s="26"/>
      <c r="D3" s="27"/>
      <c r="E3" s="27"/>
      <c r="F3" s="294"/>
      <c r="G3" s="294"/>
      <c r="H3" s="28"/>
      <c r="I3" s="36"/>
      <c r="J3" s="37"/>
      <c r="K3" s="37"/>
      <c r="L3" s="295"/>
      <c r="M3" s="295"/>
      <c r="N3" s="38"/>
    </row>
    <row r="4" spans="1:14" s="312" customFormat="1" ht="32.25" customHeight="1">
      <c r="A4" s="305"/>
      <c r="B4" s="306" t="s">
        <v>265</v>
      </c>
      <c r="C4" s="307"/>
      <c r="D4" s="308" t="s">
        <v>51</v>
      </c>
      <c r="E4" s="309"/>
      <c r="F4" s="308" t="s">
        <v>57</v>
      </c>
      <c r="G4" s="310"/>
      <c r="H4" s="309"/>
      <c r="I4" s="311" t="s">
        <v>311</v>
      </c>
      <c r="J4" s="311"/>
      <c r="K4" s="311"/>
      <c r="L4" s="311" t="s">
        <v>310</v>
      </c>
      <c r="M4" s="311"/>
      <c r="N4" s="308"/>
    </row>
    <row r="5" spans="1:14" s="18" customFormat="1" ht="35.25">
      <c r="A5" s="29"/>
      <c r="B5" s="3" t="s">
        <v>267</v>
      </c>
      <c r="C5" s="3" t="s">
        <v>268</v>
      </c>
      <c r="D5" s="3" t="s">
        <v>115</v>
      </c>
      <c r="E5" s="3" t="s">
        <v>268</v>
      </c>
      <c r="F5" s="4" t="s">
        <v>205</v>
      </c>
      <c r="G5" s="3" t="s">
        <v>115</v>
      </c>
      <c r="H5" s="3" t="s">
        <v>268</v>
      </c>
      <c r="I5" s="4" t="s">
        <v>205</v>
      </c>
      <c r="J5" s="3" t="s">
        <v>115</v>
      </c>
      <c r="K5" s="3" t="s">
        <v>268</v>
      </c>
      <c r="L5" s="4" t="s">
        <v>205</v>
      </c>
      <c r="M5" s="3" t="s">
        <v>115</v>
      </c>
      <c r="N5" s="5" t="s">
        <v>268</v>
      </c>
    </row>
    <row r="6" spans="1:14" s="19" customFormat="1" ht="30" customHeight="1">
      <c r="A6" s="30" t="s">
        <v>116</v>
      </c>
      <c r="B6" s="31">
        <f>'[2]Sheet1'!$G5</f>
        <v>8.2</v>
      </c>
      <c r="C6" s="31" t="s">
        <v>50</v>
      </c>
      <c r="D6" s="31">
        <f>'[4]sheet1'!$D4</f>
        <v>11.4</v>
      </c>
      <c r="E6" s="31" t="s">
        <v>50</v>
      </c>
      <c r="F6" s="32">
        <f>'[3]Sheet1'!$B5/10000</f>
        <v>1302.6294597831745</v>
      </c>
      <c r="G6" s="31">
        <f>'[3]Sheet1'!$C5</f>
        <v>10.355872275765037</v>
      </c>
      <c r="H6" s="31" t="s">
        <v>50</v>
      </c>
      <c r="I6" s="32">
        <f>'[5]Sheet1'!B3/10000</f>
        <v>307.7071</v>
      </c>
      <c r="J6" s="31">
        <f>'[5]Sheet1'!C3</f>
        <v>2.2091888491251837</v>
      </c>
      <c r="K6" s="31" t="s">
        <v>50</v>
      </c>
      <c r="L6" s="32">
        <f>'[5]Sheet1'!D3/10000</f>
        <v>129.9567</v>
      </c>
      <c r="M6" s="31">
        <f>'[5]Sheet1'!E3</f>
        <v>3.5863169490201443</v>
      </c>
      <c r="N6" s="39" t="s">
        <v>50</v>
      </c>
    </row>
    <row r="7" spans="1:14" s="18" customFormat="1" ht="30" customHeight="1">
      <c r="A7" s="33" t="s">
        <v>269</v>
      </c>
      <c r="B7" s="31">
        <f>'[2]Sheet1'!$G6</f>
        <v>-0.6</v>
      </c>
      <c r="C7" s="34">
        <f>RANK(B7,$B$7:$B$18,0)</f>
        <v>11</v>
      </c>
      <c r="D7" s="31">
        <f>'[4]sheet1'!$D5</f>
        <v>11.4</v>
      </c>
      <c r="E7" s="34">
        <f>RANK(D7,$D$7:$D$18,0)</f>
        <v>6</v>
      </c>
      <c r="F7" s="32">
        <f>'[3]Sheet1'!$B6/10000</f>
        <v>445.2041374355993</v>
      </c>
      <c r="G7" s="31">
        <f>'[3]Sheet1'!$C6</f>
        <v>10.299999999999997</v>
      </c>
      <c r="H7" s="34">
        <f>RANK(G7,$G$7:$G$18,0)</f>
        <v>7</v>
      </c>
      <c r="I7" s="32">
        <f>'[5]Sheet1'!B11/10000</f>
        <v>25.0516</v>
      </c>
      <c r="J7" s="40">
        <f>'[5]Sheet1'!C11</f>
        <v>-6.295913939883604</v>
      </c>
      <c r="K7" s="34">
        <f>RANK(J7,$J$7:$J$18,0)</f>
        <v>10</v>
      </c>
      <c r="L7" s="41">
        <f>'[5]Sheet1'!D11/10000</f>
        <v>8.7507</v>
      </c>
      <c r="M7" s="35">
        <f>'[5]Sheet1'!E11</f>
        <v>-9.531046461137649</v>
      </c>
      <c r="N7" s="42">
        <f>RANK(M7,$M$7:$M$18,0)</f>
        <v>10</v>
      </c>
    </row>
    <row r="8" spans="1:14" s="18" customFormat="1" ht="30" customHeight="1">
      <c r="A8" s="33" t="s">
        <v>119</v>
      </c>
      <c r="B8" s="31">
        <f>'[2]Sheet1'!$G7</f>
        <v>4.8</v>
      </c>
      <c r="C8" s="34">
        <f aca="true" t="shared" si="0" ref="C8:C18">RANK(B8,$B$7:$B$18,0)</f>
        <v>10</v>
      </c>
      <c r="D8" s="31">
        <f>'[4]sheet1'!$D6</f>
        <v>11</v>
      </c>
      <c r="E8" s="34">
        <f aca="true" t="shared" si="1" ref="E8:E18">RANK(D8,$D$7:$D$18,0)</f>
        <v>12</v>
      </c>
      <c r="F8" s="32">
        <f>'[3]Sheet1'!$B7/10000</f>
        <v>27.440328776592192</v>
      </c>
      <c r="G8" s="31">
        <f>'[3]Sheet1'!$C7</f>
        <v>10.299999999999997</v>
      </c>
      <c r="H8" s="34">
        <f aca="true" t="shared" si="2" ref="H8:H18">RANK(G8,$G$7:$G$18,0)</f>
        <v>7</v>
      </c>
      <c r="I8" s="32">
        <f>'[5]Sheet1'!B12/10000</f>
        <v>9.1014</v>
      </c>
      <c r="J8" s="40">
        <f>'[5]Sheet1'!C12</f>
        <v>6.719979362827289</v>
      </c>
      <c r="K8" s="34">
        <f aca="true" t="shared" si="3" ref="K8:K18">RANK(J8,$J$7:$J$18,0)</f>
        <v>7</v>
      </c>
      <c r="L8" s="41">
        <f>'[5]Sheet1'!D12/10000</f>
        <v>3.0392</v>
      </c>
      <c r="M8" s="31">
        <f>'[5]Sheet1'!E12</f>
        <v>-1.1256425271650699</v>
      </c>
      <c r="N8" s="42">
        <f aca="true" t="shared" si="4" ref="N8:N18">RANK(M8,$M$7:$M$18,0)</f>
        <v>7</v>
      </c>
    </row>
    <row r="9" spans="1:14" s="18" customFormat="1" ht="30" customHeight="1">
      <c r="A9" s="33" t="s">
        <v>120</v>
      </c>
      <c r="B9" s="31">
        <f>'[2]Sheet1'!$G9</f>
        <v>8.4</v>
      </c>
      <c r="C9" s="34">
        <f t="shared" si="0"/>
        <v>7</v>
      </c>
      <c r="D9" s="31">
        <f>'[4]sheet1'!$D7</f>
        <v>11.5</v>
      </c>
      <c r="E9" s="34">
        <f t="shared" si="1"/>
        <v>5</v>
      </c>
      <c r="F9" s="32">
        <f>'[3]Sheet1'!$B8/10000</f>
        <v>30.998776984055493</v>
      </c>
      <c r="G9" s="31">
        <f>'[3]Sheet1'!$C8</f>
        <v>10.400000000000006</v>
      </c>
      <c r="H9" s="34">
        <f t="shared" si="2"/>
        <v>5</v>
      </c>
      <c r="I9" s="32">
        <f>'[5]Sheet1'!B13/10000</f>
        <v>4.0556</v>
      </c>
      <c r="J9" s="31">
        <f>'[5]Sheet1'!C13</f>
        <v>4.3697565494878745</v>
      </c>
      <c r="K9" s="34">
        <f t="shared" si="3"/>
        <v>8</v>
      </c>
      <c r="L9" s="32">
        <f>'[5]Sheet1'!D13/10000</f>
        <v>2.2841</v>
      </c>
      <c r="M9" s="35">
        <f>'[5]Sheet1'!E13</f>
        <v>-3.6448006749630935</v>
      </c>
      <c r="N9" s="42">
        <f t="shared" si="4"/>
        <v>8</v>
      </c>
    </row>
    <row r="10" spans="1:14" s="18" customFormat="1" ht="30" customHeight="1">
      <c r="A10" s="33" t="s">
        <v>121</v>
      </c>
      <c r="B10" s="31">
        <f>'[2]Sheet1'!$G10</f>
        <v>8.7</v>
      </c>
      <c r="C10" s="34">
        <f t="shared" si="0"/>
        <v>4</v>
      </c>
      <c r="D10" s="35">
        <f>'[4]sheet1'!$D11</f>
        <v>11.2</v>
      </c>
      <c r="E10" s="34">
        <f t="shared" si="1"/>
        <v>9</v>
      </c>
      <c r="F10" s="32">
        <f>'[3]Sheet1'!$B9/10000</f>
        <v>111.11257290787923</v>
      </c>
      <c r="G10" s="31">
        <f>'[3]Sheet1'!$C9</f>
        <v>10.650000000000006</v>
      </c>
      <c r="H10" s="34">
        <f t="shared" si="2"/>
        <v>1</v>
      </c>
      <c r="I10" s="32">
        <f>'[5]Sheet1'!B20/10000</f>
        <v>11.4132</v>
      </c>
      <c r="J10" s="40">
        <f>'[5]Sheet1'!C20</f>
        <v>17.154588380209404</v>
      </c>
      <c r="K10" s="34">
        <f t="shared" si="3"/>
        <v>1</v>
      </c>
      <c r="L10" s="41">
        <f>'[5]Sheet1'!D20/10000</f>
        <v>6.6214</v>
      </c>
      <c r="M10" s="31">
        <f>'[5]Sheet1'!E20</f>
        <v>15.987878150892485</v>
      </c>
      <c r="N10" s="42">
        <f t="shared" si="4"/>
        <v>2</v>
      </c>
    </row>
    <row r="11" spans="1:14" s="18" customFormat="1" ht="30" customHeight="1">
      <c r="A11" s="33" t="s">
        <v>122</v>
      </c>
      <c r="B11" s="31">
        <f>'[2]Sheet1'!$G11</f>
        <v>8.8</v>
      </c>
      <c r="C11" s="34">
        <f t="shared" si="0"/>
        <v>2</v>
      </c>
      <c r="D11" s="35">
        <f>'[4]sheet1'!$D12</f>
        <v>11.2</v>
      </c>
      <c r="E11" s="34">
        <f t="shared" si="1"/>
        <v>9</v>
      </c>
      <c r="F11" s="32">
        <f>'[3]Sheet1'!$B10/10000</f>
        <v>112.26269609954963</v>
      </c>
      <c r="G11" s="31">
        <f>'[3]Sheet1'!$C10</f>
        <v>10.299999999999997</v>
      </c>
      <c r="H11" s="34">
        <f t="shared" si="2"/>
        <v>7</v>
      </c>
      <c r="I11" s="32">
        <f>'[5]Sheet1'!B19/10000</f>
        <v>10.2739</v>
      </c>
      <c r="J11" s="40">
        <f>'[5]Sheet1'!C19</f>
        <v>8.94678797904605</v>
      </c>
      <c r="K11" s="34">
        <f t="shared" si="3"/>
        <v>5</v>
      </c>
      <c r="L11" s="41">
        <f>'[5]Sheet1'!D19/10000</f>
        <v>5.9385</v>
      </c>
      <c r="M11" s="35">
        <f>'[5]Sheet1'!E19</f>
        <v>11.016600613175797</v>
      </c>
      <c r="N11" s="42">
        <f t="shared" si="4"/>
        <v>4</v>
      </c>
    </row>
    <row r="12" spans="1:14" s="18" customFormat="1" ht="30" customHeight="1">
      <c r="A12" s="33" t="s">
        <v>123</v>
      </c>
      <c r="B12" s="31">
        <f>'[2]Sheet1'!$G12</f>
        <v>8.8</v>
      </c>
      <c r="C12" s="34">
        <f t="shared" si="0"/>
        <v>2</v>
      </c>
      <c r="D12" s="35">
        <f>'[4]sheet1'!$D13</f>
        <v>11.2</v>
      </c>
      <c r="E12" s="34">
        <f t="shared" si="1"/>
        <v>9</v>
      </c>
      <c r="F12" s="32">
        <f>'[3]Sheet1'!$B11/10000</f>
        <v>104.60724247745065</v>
      </c>
      <c r="G12" s="31">
        <f>'[3]Sheet1'!$C11</f>
        <v>10.55</v>
      </c>
      <c r="H12" s="34">
        <f t="shared" si="2"/>
        <v>2</v>
      </c>
      <c r="I12" s="32">
        <f>'[5]Sheet1'!B17/10000</f>
        <v>15.5204</v>
      </c>
      <c r="J12" s="31">
        <f>'[5]Sheet1'!C17</f>
        <v>8.980858623449947</v>
      </c>
      <c r="K12" s="34">
        <f t="shared" si="3"/>
        <v>4</v>
      </c>
      <c r="L12" s="32">
        <f>'[5]Sheet1'!D17/10000</f>
        <v>9.9671</v>
      </c>
      <c r="M12" s="31">
        <f>'[5]Sheet1'!E17</f>
        <v>3.2293144697730867</v>
      </c>
      <c r="N12" s="42">
        <f t="shared" si="4"/>
        <v>6</v>
      </c>
    </row>
    <row r="13" spans="1:14" s="18" customFormat="1" ht="30" customHeight="1">
      <c r="A13" s="33" t="s">
        <v>124</v>
      </c>
      <c r="B13" s="31">
        <f>'[2]Sheet1'!$G13</f>
        <v>8.9</v>
      </c>
      <c r="C13" s="34">
        <f t="shared" si="0"/>
        <v>1</v>
      </c>
      <c r="D13" s="35">
        <f>'[4]sheet1'!$D14</f>
        <v>11.8</v>
      </c>
      <c r="E13" s="34">
        <f t="shared" si="1"/>
        <v>1</v>
      </c>
      <c r="F13" s="32">
        <f>'[3]Sheet1'!$B12/10000</f>
        <v>113.68796616627962</v>
      </c>
      <c r="G13" s="31">
        <f>'[3]Sheet1'!$C12</f>
        <v>10.299999999999997</v>
      </c>
      <c r="H13" s="34">
        <f t="shared" si="2"/>
        <v>7</v>
      </c>
      <c r="I13" s="32">
        <f>'[5]Sheet1'!B16/10000</f>
        <v>15.888</v>
      </c>
      <c r="J13" s="40">
        <f>'[5]Sheet1'!C16</f>
        <v>13.172065988546038</v>
      </c>
      <c r="K13" s="34">
        <f t="shared" si="3"/>
        <v>3</v>
      </c>
      <c r="L13" s="41">
        <f>'[5]Sheet1'!D16/10000</f>
        <v>9.1984</v>
      </c>
      <c r="M13" s="35">
        <f>'[5]Sheet1'!E16</f>
        <v>18.333269010587514</v>
      </c>
      <c r="N13" s="42">
        <f t="shared" si="4"/>
        <v>1</v>
      </c>
    </row>
    <row r="14" spans="1:14" s="18" customFormat="1" ht="30" customHeight="1">
      <c r="A14" s="33" t="s">
        <v>125</v>
      </c>
      <c r="B14" s="31">
        <f>'[2]Sheet1'!$G14</f>
        <v>7.5</v>
      </c>
      <c r="C14" s="34">
        <f t="shared" si="0"/>
        <v>9</v>
      </c>
      <c r="D14" s="35">
        <f>'[4]sheet1'!$D15</f>
        <v>11.6</v>
      </c>
      <c r="E14" s="34">
        <f t="shared" si="1"/>
        <v>3</v>
      </c>
      <c r="F14" s="32">
        <f>'[3]Sheet1'!$B13/10000</f>
        <v>96.50540212807589</v>
      </c>
      <c r="G14" s="31">
        <f>'[3]Sheet1'!$C13</f>
        <v>10.55</v>
      </c>
      <c r="H14" s="34">
        <f t="shared" si="2"/>
        <v>2</v>
      </c>
      <c r="I14" s="32">
        <f>'[5]Sheet1'!B15/10000</f>
        <v>16.1525</v>
      </c>
      <c r="J14" s="40">
        <f>'[5]Sheet1'!C15</f>
        <v>-15.272240872849352</v>
      </c>
      <c r="K14" s="34">
        <f t="shared" si="3"/>
        <v>12</v>
      </c>
      <c r="L14" s="41">
        <f>'[5]Sheet1'!D15/10000</f>
        <v>9.082</v>
      </c>
      <c r="M14" s="31">
        <f>'[5]Sheet1'!E15</f>
        <v>-8.455886058724516</v>
      </c>
      <c r="N14" s="42">
        <f t="shared" si="4"/>
        <v>9</v>
      </c>
    </row>
    <row r="15" spans="1:14" s="18" customFormat="1" ht="30" customHeight="1">
      <c r="A15" s="33" t="s">
        <v>126</v>
      </c>
      <c r="B15" s="31">
        <f>'[2]Sheet1'!$G15</f>
        <v>8.7</v>
      </c>
      <c r="C15" s="34">
        <f t="shared" si="0"/>
        <v>4</v>
      </c>
      <c r="D15" s="35">
        <f>'[4]sheet1'!$D16</f>
        <v>11.6</v>
      </c>
      <c r="E15" s="34">
        <f t="shared" si="1"/>
        <v>3</v>
      </c>
      <c r="F15" s="32">
        <f>'[3]Sheet1'!$B14/10000</f>
        <v>78.05601045403279</v>
      </c>
      <c r="G15" s="31">
        <f>'[3]Sheet1'!$C14</f>
        <v>10.400000000000006</v>
      </c>
      <c r="H15" s="34">
        <f t="shared" si="2"/>
        <v>5</v>
      </c>
      <c r="I15" s="32">
        <f>'[5]Sheet1'!B18/10000</f>
        <v>11.0982</v>
      </c>
      <c r="J15" s="31">
        <f>'[5]Sheet1'!C18</f>
        <v>15.599025060933684</v>
      </c>
      <c r="K15" s="34">
        <f t="shared" si="3"/>
        <v>2</v>
      </c>
      <c r="L15" s="32">
        <f>'[5]Sheet1'!D18/10000</f>
        <v>5.9655</v>
      </c>
      <c r="M15" s="35">
        <f>'[5]Sheet1'!E18</f>
        <v>12.844036697247702</v>
      </c>
      <c r="N15" s="42">
        <f t="shared" si="4"/>
        <v>3</v>
      </c>
    </row>
    <row r="16" spans="1:14" s="18" customFormat="1" ht="42.75" customHeight="1">
      <c r="A16" s="33" t="s">
        <v>270</v>
      </c>
      <c r="B16" s="31">
        <f>'[2]Sheet1'!$G16</f>
        <v>8.5</v>
      </c>
      <c r="C16" s="34">
        <f t="shared" si="0"/>
        <v>6</v>
      </c>
      <c r="D16" s="35">
        <f>'[4]sheet1'!$D8</f>
        <v>11.7</v>
      </c>
      <c r="E16" s="34">
        <f t="shared" si="1"/>
        <v>2</v>
      </c>
      <c r="F16" s="32">
        <f>'[3]Sheet1'!$B15/10000</f>
        <v>122.22159384346075</v>
      </c>
      <c r="G16" s="31">
        <f>'[3]Sheet1'!$C15</f>
        <v>10.299999999999997</v>
      </c>
      <c r="H16" s="34">
        <f t="shared" si="2"/>
        <v>7</v>
      </c>
      <c r="I16" s="32">
        <f>'[5]Sheet1'!B8/10000</f>
        <v>38.6053</v>
      </c>
      <c r="J16" s="40">
        <f>'[5]Sheet1'!C8</f>
        <v>7.404316170476761</v>
      </c>
      <c r="K16" s="34">
        <f t="shared" si="3"/>
        <v>6</v>
      </c>
      <c r="L16" s="41">
        <f>'[5]Sheet1'!D8/10000</f>
        <v>9.6658</v>
      </c>
      <c r="M16" s="31">
        <f>'[5]Sheet1'!E8</f>
        <v>-29.98942504092365</v>
      </c>
      <c r="N16" s="42">
        <f t="shared" si="4"/>
        <v>12</v>
      </c>
    </row>
    <row r="17" spans="1:14" s="18" customFormat="1" ht="30" customHeight="1">
      <c r="A17" s="33" t="s">
        <v>271</v>
      </c>
      <c r="B17" s="31">
        <f>'[2]Sheet1'!$G17</f>
        <v>-8.2</v>
      </c>
      <c r="C17" s="34">
        <f t="shared" si="0"/>
        <v>12</v>
      </c>
      <c r="D17" s="35">
        <f>'[4]sheet1'!$D9</f>
        <v>11.4</v>
      </c>
      <c r="E17" s="34">
        <f t="shared" si="1"/>
        <v>6</v>
      </c>
      <c r="F17" s="32">
        <f>'[3]Sheet1'!$B16/10000</f>
        <v>23.63197888792857</v>
      </c>
      <c r="G17" s="31">
        <f>'[3]Sheet1'!$C16</f>
        <v>10.460000000000008</v>
      </c>
      <c r="H17" s="34">
        <f t="shared" si="2"/>
        <v>4</v>
      </c>
      <c r="I17" s="32">
        <f>'[5]Sheet1'!B9/10000</f>
        <v>5.6727</v>
      </c>
      <c r="J17" s="40">
        <f>'[5]Sheet1'!C9</f>
        <v>-14.229338655538413</v>
      </c>
      <c r="K17" s="34">
        <f t="shared" si="3"/>
        <v>11</v>
      </c>
      <c r="L17" s="41">
        <f>'[5]Sheet1'!D9/10000</f>
        <v>2.056</v>
      </c>
      <c r="M17" s="35">
        <f>'[5]Sheet1'!E9</f>
        <v>-21.062735160869224</v>
      </c>
      <c r="N17" s="42">
        <f t="shared" si="4"/>
        <v>11</v>
      </c>
    </row>
    <row r="18" spans="1:14" s="18" customFormat="1" ht="30" customHeight="1">
      <c r="A18" s="33" t="s">
        <v>127</v>
      </c>
      <c r="B18" s="31">
        <f>'[2]Sheet1'!$G18</f>
        <v>8.4</v>
      </c>
      <c r="C18" s="34">
        <f t="shared" si="0"/>
        <v>7</v>
      </c>
      <c r="D18" s="35">
        <f>'[4]sheet1'!$D10</f>
        <v>11.4</v>
      </c>
      <c r="E18" s="34">
        <f t="shared" si="1"/>
        <v>6</v>
      </c>
      <c r="F18" s="32">
        <f>'[3]Sheet1'!$B17/10000</f>
        <v>10.69117145938382</v>
      </c>
      <c r="G18" s="31">
        <f>'[3]Sheet1'!$C17</f>
        <v>10.200000000000003</v>
      </c>
      <c r="H18" s="34">
        <f t="shared" si="2"/>
        <v>12</v>
      </c>
      <c r="I18" s="32">
        <f>'[5]Sheet1'!B7/10000</f>
        <v>2.0079</v>
      </c>
      <c r="J18" s="31">
        <f>'[5]Sheet1'!C7</f>
        <v>1.3016497654003274</v>
      </c>
      <c r="K18" s="34">
        <f t="shared" si="3"/>
        <v>9</v>
      </c>
      <c r="L18" s="32">
        <f>'[5]Sheet1'!D7/10000</f>
        <v>1.1387</v>
      </c>
      <c r="M18" s="31">
        <f>'[5]Sheet1'!E7</f>
        <v>3.593522561863182</v>
      </c>
      <c r="N18" s="42">
        <f t="shared" si="4"/>
        <v>5</v>
      </c>
    </row>
    <row r="19" spans="1:14" s="18" customFormat="1" ht="27" customHeight="1">
      <c r="A19" s="292"/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</row>
    <row r="20" spans="1:14" ht="32.25" customHeight="1">
      <c r="A20" s="291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</row>
    <row r="21" spans="4:5" ht="15.75">
      <c r="D21" s="23"/>
      <c r="E21" s="23"/>
    </row>
    <row r="22" spans="4:5" ht="15.75">
      <c r="D22" s="23"/>
      <c r="E22" s="23"/>
    </row>
    <row r="23" spans="4:5" ht="15.75">
      <c r="D23" s="23"/>
      <c r="E23" s="23"/>
    </row>
    <row r="24" spans="4:5" ht="15.75">
      <c r="D24" s="23"/>
      <c r="E24" s="23"/>
    </row>
    <row r="25" spans="4:5" ht="15.75">
      <c r="D25" s="23"/>
      <c r="E25" s="23"/>
    </row>
    <row r="26" spans="4:5" ht="15.75">
      <c r="D26" s="23"/>
      <c r="E26" s="23"/>
    </row>
    <row r="27" spans="4:5" ht="15.75">
      <c r="D27" s="23"/>
      <c r="E27" s="23"/>
    </row>
    <row r="28" spans="4:5" ht="15.75">
      <c r="D28" s="23"/>
      <c r="E28" s="23"/>
    </row>
    <row r="29" spans="4:5" ht="15.75">
      <c r="D29" s="23"/>
      <c r="E29" s="23"/>
    </row>
    <row r="30" spans="4:5" ht="15.75">
      <c r="D30" s="23"/>
      <c r="E30" s="23"/>
    </row>
    <row r="31" spans="4:5" ht="15.75">
      <c r="D31" s="23"/>
      <c r="E31" s="23"/>
    </row>
    <row r="32" spans="4:5" ht="15.75">
      <c r="D32" s="23"/>
      <c r="E32" s="23"/>
    </row>
    <row r="33" spans="4:5" ht="15.75">
      <c r="D33" s="23"/>
      <c r="E33" s="23"/>
    </row>
    <row r="34" spans="4:5" ht="15.75">
      <c r="D34" s="23"/>
      <c r="E34" s="23"/>
    </row>
    <row r="35" spans="4:5" ht="15.75">
      <c r="D35" s="23"/>
      <c r="E35" s="23"/>
    </row>
    <row r="36" spans="4:5" ht="15.75">
      <c r="D36" s="23"/>
      <c r="E36" s="23"/>
    </row>
    <row r="37" spans="4:5" ht="15.75">
      <c r="D37" s="23"/>
      <c r="E37" s="23"/>
    </row>
    <row r="38" spans="4:5" ht="15.75">
      <c r="D38" s="23"/>
      <c r="E38" s="23"/>
    </row>
    <row r="39" spans="4:5" ht="15.75">
      <c r="D39" s="23"/>
      <c r="E39" s="23"/>
    </row>
    <row r="40" spans="4:5" ht="15.75">
      <c r="D40" s="23"/>
      <c r="E40" s="23"/>
    </row>
    <row r="41" spans="4:5" ht="15.75">
      <c r="D41" s="23"/>
      <c r="E41" s="23"/>
    </row>
    <row r="42" spans="4:5" ht="15.75">
      <c r="D42" s="23"/>
      <c r="E42" s="23"/>
    </row>
    <row r="43" spans="4:5" ht="15.75">
      <c r="D43" s="23"/>
      <c r="E43" s="23"/>
    </row>
    <row r="44" spans="4:5" ht="15.75">
      <c r="D44" s="23"/>
      <c r="E44" s="23"/>
    </row>
    <row r="45" spans="4:5" ht="15.75">
      <c r="D45" s="23"/>
      <c r="E45" s="23"/>
    </row>
  </sheetData>
  <sheetProtection/>
  <mergeCells count="10">
    <mergeCell ref="A20:N20"/>
    <mergeCell ref="A19:N19"/>
    <mergeCell ref="A2:N2"/>
    <mergeCell ref="F3:G3"/>
    <mergeCell ref="L3:M3"/>
    <mergeCell ref="B4:C4"/>
    <mergeCell ref="D4:E4"/>
    <mergeCell ref="F4:H4"/>
    <mergeCell ref="I4:K4"/>
    <mergeCell ref="L4:N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H8" sqref="H8"/>
    </sheetView>
  </sheetViews>
  <sheetFormatPr defaultColWidth="8.00390625" defaultRowHeight="14.25"/>
  <cols>
    <col min="1" max="1" width="29.375" style="8" customWidth="1"/>
    <col min="2" max="2" width="7.125" style="9" bestFit="1" customWidth="1"/>
    <col min="3" max="3" width="14.375" style="9" customWidth="1"/>
    <col min="4" max="4" width="15.50390625" style="9" customWidth="1"/>
    <col min="5" max="20" width="9.00390625" style="8" customWidth="1"/>
    <col min="21" max="116" width="8.00390625" style="8" customWidth="1"/>
    <col min="117" max="137" width="9.00390625" style="8" customWidth="1"/>
    <col min="138" max="16384" width="8.00390625" style="8" customWidth="1"/>
  </cols>
  <sheetData>
    <row r="1" spans="1:4" ht="31.5" customHeight="1">
      <c r="A1" s="313" t="s">
        <v>309</v>
      </c>
      <c r="B1" s="313"/>
      <c r="C1" s="313"/>
      <c r="D1" s="313"/>
    </row>
    <row r="2" spans="1:4" ht="15.75" customHeight="1">
      <c r="A2" s="10"/>
      <c r="B2" s="10"/>
      <c r="C2" s="10"/>
      <c r="D2" s="10"/>
    </row>
    <row r="3" spans="1:4" s="7" customFormat="1" ht="27.75" customHeight="1">
      <c r="A3" s="11" t="s">
        <v>33</v>
      </c>
      <c r="B3" s="12" t="s">
        <v>34</v>
      </c>
      <c r="C3" s="13" t="s">
        <v>189</v>
      </c>
      <c r="D3" s="14" t="s">
        <v>36</v>
      </c>
    </row>
    <row r="4" spans="1:4" s="7" customFormat="1" ht="34.5" customHeight="1">
      <c r="A4" s="15" t="s">
        <v>272</v>
      </c>
      <c r="B4" s="16" t="s">
        <v>38</v>
      </c>
      <c r="C4" s="256">
        <v>39.7</v>
      </c>
      <c r="D4" s="256">
        <v>56</v>
      </c>
    </row>
    <row r="5" spans="1:4" s="7" customFormat="1" ht="34.5" customHeight="1">
      <c r="A5" s="15" t="s">
        <v>43</v>
      </c>
      <c r="B5" s="16" t="s">
        <v>38</v>
      </c>
      <c r="C5" s="256">
        <v>8.3</v>
      </c>
      <c r="D5" s="256">
        <v>-5.72</v>
      </c>
    </row>
    <row r="6" spans="1:4" s="7" customFormat="1" ht="34.5" customHeight="1">
      <c r="A6" s="15" t="s">
        <v>266</v>
      </c>
      <c r="B6" s="16" t="s">
        <v>38</v>
      </c>
      <c r="C6" s="256">
        <v>4</v>
      </c>
      <c r="D6" s="256">
        <v>-4.5</v>
      </c>
    </row>
    <row r="7" spans="1:4" s="7" customFormat="1" ht="34.5" customHeight="1">
      <c r="A7" s="15" t="s">
        <v>265</v>
      </c>
      <c r="B7" s="16" t="s">
        <v>38</v>
      </c>
      <c r="C7" s="256" t="s">
        <v>11</v>
      </c>
      <c r="D7" s="256">
        <v>7.1</v>
      </c>
    </row>
    <row r="8" spans="1:4" s="7" customFormat="1" ht="34.5" customHeight="1">
      <c r="A8" s="15" t="s">
        <v>51</v>
      </c>
      <c r="B8" s="16" t="s">
        <v>38</v>
      </c>
      <c r="C8" s="256">
        <v>119.2</v>
      </c>
      <c r="D8" s="256">
        <v>21.3</v>
      </c>
    </row>
    <row r="9" spans="1:4" s="7" customFormat="1" ht="34.5" customHeight="1">
      <c r="A9" s="15" t="s">
        <v>273</v>
      </c>
      <c r="B9" s="16" t="s">
        <v>38</v>
      </c>
      <c r="C9" s="256">
        <v>26.21</v>
      </c>
      <c r="D9" s="256">
        <v>9.17505999999999</v>
      </c>
    </row>
    <row r="10" spans="1:4" s="7" customFormat="1" ht="34.5" customHeight="1">
      <c r="A10" s="15" t="s">
        <v>274</v>
      </c>
      <c r="B10" s="16" t="s">
        <v>275</v>
      </c>
      <c r="C10" s="256">
        <v>61.3</v>
      </c>
      <c r="D10" s="256">
        <v>-0.5</v>
      </c>
    </row>
    <row r="11" spans="1:4" s="7" customFormat="1" ht="34.5" customHeight="1">
      <c r="A11" s="15" t="s">
        <v>58</v>
      </c>
      <c r="B11" s="16" t="s">
        <v>63</v>
      </c>
      <c r="C11" s="257">
        <v>38.9</v>
      </c>
      <c r="D11" s="257">
        <v>61.8</v>
      </c>
    </row>
    <row r="12" spans="1:4" ht="32.25" customHeight="1">
      <c r="A12" s="296" t="s">
        <v>276</v>
      </c>
      <c r="B12" s="296"/>
      <c r="C12" s="296"/>
      <c r="D12" s="296"/>
    </row>
  </sheetData>
  <sheetProtection/>
  <mergeCells count="2">
    <mergeCell ref="A1:D1"/>
    <mergeCell ref="A12:D12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25" sqref="F25"/>
    </sheetView>
  </sheetViews>
  <sheetFormatPr defaultColWidth="8.00390625" defaultRowHeight="14.25"/>
  <cols>
    <col min="1" max="1" width="25.50390625" style="8" customWidth="1"/>
    <col min="2" max="2" width="11.375" style="9" customWidth="1"/>
    <col min="3" max="3" width="17.00390625" style="9" customWidth="1"/>
    <col min="4" max="4" width="14.75390625" style="9" customWidth="1"/>
    <col min="5" max="20" width="9.00390625" style="8" customWidth="1"/>
    <col min="21" max="116" width="8.00390625" style="8" customWidth="1"/>
    <col min="117" max="138" width="9.00390625" style="8" customWidth="1"/>
    <col min="139" max="16384" width="8.00390625" style="8" customWidth="1"/>
  </cols>
  <sheetData>
    <row r="1" spans="1:4" ht="31.5" customHeight="1">
      <c r="A1" s="276" t="s">
        <v>307</v>
      </c>
      <c r="B1" s="276"/>
      <c r="C1" s="276"/>
      <c r="D1" s="276"/>
    </row>
    <row r="2" spans="1:4" ht="17.25" customHeight="1">
      <c r="A2" s="180"/>
      <c r="B2" s="180"/>
      <c r="C2" s="180"/>
      <c r="D2" s="180"/>
    </row>
    <row r="3" spans="1:4" s="7" customFormat="1" ht="27.75" customHeight="1">
      <c r="A3" s="11" t="s">
        <v>33</v>
      </c>
      <c r="B3" s="12" t="s">
        <v>34</v>
      </c>
      <c r="C3" s="13" t="s">
        <v>35</v>
      </c>
      <c r="D3" s="14" t="s">
        <v>36</v>
      </c>
    </row>
    <row r="4" spans="1:4" s="7" customFormat="1" ht="22.5" customHeight="1">
      <c r="A4" s="181" t="s">
        <v>37</v>
      </c>
      <c r="B4" s="16" t="s">
        <v>38</v>
      </c>
      <c r="C4" s="266" t="s">
        <v>39</v>
      </c>
      <c r="D4" s="267"/>
    </row>
    <row r="5" spans="1:4" s="7" customFormat="1" ht="22.5" customHeight="1">
      <c r="A5" s="181" t="s">
        <v>40</v>
      </c>
      <c r="B5" s="16" t="s">
        <v>38</v>
      </c>
      <c r="C5" s="268"/>
      <c r="D5" s="269"/>
    </row>
    <row r="6" spans="1:4" s="7" customFormat="1" ht="22.5" customHeight="1">
      <c r="A6" s="181" t="s">
        <v>41</v>
      </c>
      <c r="B6" s="16" t="s">
        <v>38</v>
      </c>
      <c r="C6" s="268"/>
      <c r="D6" s="269"/>
    </row>
    <row r="7" spans="1:4" s="7" customFormat="1" ht="22.5" customHeight="1">
      <c r="A7" s="181" t="s">
        <v>42</v>
      </c>
      <c r="B7" s="16" t="s">
        <v>38</v>
      </c>
      <c r="C7" s="270"/>
      <c r="D7" s="271"/>
    </row>
    <row r="8" spans="1:4" s="7" customFormat="1" ht="22.5" customHeight="1">
      <c r="A8" s="15" t="s">
        <v>43</v>
      </c>
      <c r="B8" s="16" t="s">
        <v>38</v>
      </c>
      <c r="C8" s="252">
        <f>'财政金融'!C5</f>
        <v>307.7071</v>
      </c>
      <c r="D8" s="253">
        <f>'财政金融'!D5</f>
        <v>2.20918884912518</v>
      </c>
    </row>
    <row r="9" spans="1:4" s="7" customFormat="1" ht="22.5" customHeight="1">
      <c r="A9" s="15" t="s">
        <v>44</v>
      </c>
      <c r="B9" s="16" t="s">
        <v>38</v>
      </c>
      <c r="C9" s="252">
        <f>'财政金融'!C8</f>
        <v>129.9567</v>
      </c>
      <c r="D9" s="253">
        <f>'财政金融'!D8</f>
        <v>3.5863169490201456</v>
      </c>
    </row>
    <row r="10" spans="1:4" s="7" customFormat="1" ht="22.5" customHeight="1">
      <c r="A10" s="15" t="s">
        <v>45</v>
      </c>
      <c r="B10" s="16" t="s">
        <v>38</v>
      </c>
      <c r="C10" s="252">
        <f>'财政金融'!C11</f>
        <v>484.6929</v>
      </c>
      <c r="D10" s="253">
        <f>'财政金融'!D11</f>
        <v>8</v>
      </c>
    </row>
    <row r="11" spans="1:4" s="7" customFormat="1" ht="22.5" customHeight="1">
      <c r="A11" s="15" t="s">
        <v>46</v>
      </c>
      <c r="B11" s="16" t="s">
        <v>47</v>
      </c>
      <c r="C11" s="252">
        <f>'用电量'!B5/10000</f>
        <v>141.19259399999999</v>
      </c>
      <c r="D11" s="259">
        <f>'用电量'!C5</f>
        <v>4.62</v>
      </c>
    </row>
    <row r="12" spans="1:4" s="7" customFormat="1" ht="22.5" customHeight="1">
      <c r="A12" s="15" t="s">
        <v>48</v>
      </c>
      <c r="B12" s="16" t="s">
        <v>47</v>
      </c>
      <c r="C12" s="252">
        <f>'用电量'!D5/10000</f>
        <v>74.27373</v>
      </c>
      <c r="D12" s="253">
        <f>'用电量'!E5</f>
        <v>-2.5</v>
      </c>
    </row>
    <row r="13" spans="1:4" s="7" customFormat="1" ht="22.5" customHeight="1">
      <c r="A13" s="15" t="s">
        <v>49</v>
      </c>
      <c r="B13" s="16" t="s">
        <v>38</v>
      </c>
      <c r="C13" s="252" t="s">
        <v>50</v>
      </c>
      <c r="D13" s="253">
        <f>'规模工业生产主要分类'!B4</f>
        <v>8.2</v>
      </c>
    </row>
    <row r="14" spans="1:4" s="7" customFormat="1" ht="22.5" customHeight="1">
      <c r="A14" s="182" t="s">
        <v>51</v>
      </c>
      <c r="B14" s="16" t="s">
        <v>38</v>
      </c>
      <c r="C14" s="252" t="s">
        <v>50</v>
      </c>
      <c r="D14" s="253">
        <f>'固定资产投资'!B5</f>
        <v>11.4</v>
      </c>
    </row>
    <row r="15" spans="1:4" s="7" customFormat="1" ht="22.5" customHeight="1">
      <c r="A15" s="182" t="s">
        <v>52</v>
      </c>
      <c r="B15" s="16" t="s">
        <v>38</v>
      </c>
      <c r="C15" s="258" t="s">
        <v>50</v>
      </c>
      <c r="D15" s="259">
        <f>'固定资产投资'!B19</f>
        <v>27.4</v>
      </c>
    </row>
    <row r="16" spans="1:4" s="7" customFormat="1" ht="22.5" customHeight="1">
      <c r="A16" s="182" t="s">
        <v>53</v>
      </c>
      <c r="B16" s="16" t="s">
        <v>38</v>
      </c>
      <c r="C16" s="258">
        <f>'商品房建设与销售'!C4</f>
        <v>182.2304</v>
      </c>
      <c r="D16" s="259">
        <f>'固定资产投资'!B26</f>
        <v>3.8</v>
      </c>
    </row>
    <row r="17" spans="1:4" s="7" customFormat="1" ht="22.5" customHeight="1">
      <c r="A17" s="182" t="s">
        <v>54</v>
      </c>
      <c r="B17" s="16" t="s">
        <v>55</v>
      </c>
      <c r="C17" s="258">
        <f>'商品房建设与销售'!C7</f>
        <v>540.189</v>
      </c>
      <c r="D17" s="259">
        <f>'商品房建设与销售'!D7</f>
        <v>2.6</v>
      </c>
    </row>
    <row r="18" spans="1:4" s="7" customFormat="1" ht="22.5" customHeight="1">
      <c r="A18" s="182" t="s">
        <v>56</v>
      </c>
      <c r="B18" s="16" t="s">
        <v>38</v>
      </c>
      <c r="C18" s="258">
        <f>'商品房建设与销售'!C9</f>
        <v>318.3503</v>
      </c>
      <c r="D18" s="259">
        <f>'商品房建设与销售'!D9</f>
        <v>2.3</v>
      </c>
    </row>
    <row r="19" spans="1:4" s="7" customFormat="1" ht="22.5" customHeight="1">
      <c r="A19" s="183" t="s">
        <v>57</v>
      </c>
      <c r="B19" s="16" t="s">
        <v>38</v>
      </c>
      <c r="C19" s="258">
        <f>'国内贸易、旅游'!C5</f>
        <v>1302.62945978317</v>
      </c>
      <c r="D19" s="259">
        <f>'国内贸易、旅游'!D5</f>
        <v>10.4</v>
      </c>
    </row>
    <row r="20" spans="1:4" s="7" customFormat="1" ht="22.5" customHeight="1">
      <c r="A20" s="182" t="s">
        <v>58</v>
      </c>
      <c r="B20" s="16" t="s">
        <v>38</v>
      </c>
      <c r="C20" s="258">
        <f>'对外贸易'!B5</f>
        <v>316.29</v>
      </c>
      <c r="D20" s="259">
        <f>'对外贸易'!C5</f>
        <v>67.4</v>
      </c>
    </row>
    <row r="21" spans="1:4" s="7" customFormat="1" ht="22.5" customHeight="1">
      <c r="A21" s="182" t="s">
        <v>59</v>
      </c>
      <c r="B21" s="16" t="s">
        <v>38</v>
      </c>
      <c r="C21" s="258">
        <f>'对外贸易'!B6</f>
        <v>186.18</v>
      </c>
      <c r="D21" s="259">
        <f>'对外贸易'!C6</f>
        <v>97.4</v>
      </c>
    </row>
    <row r="22" spans="1:4" s="7" customFormat="1" ht="22.5" customHeight="1">
      <c r="A22" s="182" t="s">
        <v>60</v>
      </c>
      <c r="B22" s="16" t="s">
        <v>38</v>
      </c>
      <c r="C22" s="258">
        <f>'对外贸易'!B7</f>
        <v>130.11</v>
      </c>
      <c r="D22" s="259">
        <f>'对外贸易'!C7</f>
        <v>37.51</v>
      </c>
    </row>
    <row r="23" spans="1:4" s="7" customFormat="1" ht="22.5" customHeight="1">
      <c r="A23" s="182" t="s">
        <v>61</v>
      </c>
      <c r="B23" s="16" t="s">
        <v>38</v>
      </c>
      <c r="C23" s="258">
        <v>680.56</v>
      </c>
      <c r="D23" s="259">
        <v>19</v>
      </c>
    </row>
    <row r="24" spans="1:4" s="7" customFormat="1" ht="22.5" customHeight="1">
      <c r="A24" s="182" t="s">
        <v>62</v>
      </c>
      <c r="B24" s="16" t="s">
        <v>63</v>
      </c>
      <c r="C24" s="258">
        <v>5.9909</v>
      </c>
      <c r="D24" s="259">
        <v>13.8</v>
      </c>
    </row>
    <row r="25" spans="1:4" s="7" customFormat="1" ht="22.5" customHeight="1">
      <c r="A25" s="182" t="s">
        <v>64</v>
      </c>
      <c r="B25" s="16" t="s">
        <v>38</v>
      </c>
      <c r="C25" s="258">
        <f>'[1]Sheet1'!$C$6/10000</f>
        <v>2784.5752365888</v>
      </c>
      <c r="D25" s="259">
        <f>'[1]Sheet1'!$F$6</f>
        <v>2.113291178105527</v>
      </c>
    </row>
    <row r="26" spans="1:4" s="7" customFormat="1" ht="22.5" customHeight="1">
      <c r="A26" s="182" t="s">
        <v>65</v>
      </c>
      <c r="B26" s="16" t="s">
        <v>38</v>
      </c>
      <c r="C26" s="258">
        <f>'[1]Sheet1'!$C$7/10000</f>
        <v>1669.4185048749</v>
      </c>
      <c r="D26" s="259">
        <f>'[1]Sheet1'!$F$7</f>
        <v>11.517399258221886</v>
      </c>
    </row>
    <row r="27" spans="1:4" s="7" customFormat="1" ht="22.5" customHeight="1">
      <c r="A27" s="182" t="s">
        <v>66</v>
      </c>
      <c r="B27" s="16" t="s">
        <v>38</v>
      </c>
      <c r="C27" s="258">
        <f>'[1]Sheet1'!$C$12/10000</f>
        <v>1979.3388851447999</v>
      </c>
      <c r="D27" s="259">
        <f>'[1]Sheet1'!$F$12</f>
        <v>21.52271714076707</v>
      </c>
    </row>
    <row r="28" spans="1:4" s="7" customFormat="1" ht="22.5" customHeight="1">
      <c r="A28" s="182" t="s">
        <v>67</v>
      </c>
      <c r="B28" s="16" t="s">
        <v>7</v>
      </c>
      <c r="C28" s="258" t="s">
        <v>50</v>
      </c>
      <c r="D28" s="259">
        <f>'人民生活和物价'!D5</f>
        <v>102.4</v>
      </c>
    </row>
    <row r="29" spans="1:4" s="7" customFormat="1" ht="22.5" customHeight="1">
      <c r="A29" s="183" t="s">
        <v>68</v>
      </c>
      <c r="B29" s="16" t="s">
        <v>69</v>
      </c>
      <c r="C29" s="272" t="s">
        <v>39</v>
      </c>
      <c r="D29" s="273"/>
    </row>
    <row r="30" spans="1:4" s="7" customFormat="1" ht="22.5" customHeight="1">
      <c r="A30" s="183" t="s">
        <v>70</v>
      </c>
      <c r="B30" s="16" t="s">
        <v>69</v>
      </c>
      <c r="C30" s="274"/>
      <c r="D30" s="275"/>
    </row>
  </sheetData>
  <sheetProtection/>
  <mergeCells count="3">
    <mergeCell ref="C4:D7"/>
    <mergeCell ref="C29:D30"/>
    <mergeCell ref="A1:D1"/>
  </mergeCells>
  <printOptions horizontalCentered="1"/>
  <pageMargins left="0.7006944444444444" right="0.7006944444444444" top="0.5902777777777778" bottom="0.3541666666666667" header="0.2986111111111111" footer="0.2986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61" customWidth="1"/>
  </cols>
  <sheetData>
    <row r="1" spans="1:4" ht="24.75">
      <c r="A1" s="298" t="s">
        <v>71</v>
      </c>
      <c r="B1" s="298"/>
      <c r="C1" s="176"/>
      <c r="D1" s="176"/>
    </row>
    <row r="2" spans="1:4" ht="15.75">
      <c r="A2" s="297"/>
      <c r="B2" s="177"/>
      <c r="D2"/>
    </row>
    <row r="3" spans="1:2" ht="24" customHeight="1">
      <c r="A3" s="6" t="s">
        <v>72</v>
      </c>
      <c r="B3" s="178" t="s">
        <v>73</v>
      </c>
    </row>
    <row r="4" spans="1:2" ht="24" customHeight="1">
      <c r="A4" s="179" t="s">
        <v>74</v>
      </c>
      <c r="B4" s="160">
        <f>'[2]Sheet1'!$G$22</f>
        <v>8.2</v>
      </c>
    </row>
    <row r="5" spans="1:2" ht="24" customHeight="1">
      <c r="A5" s="110" t="s">
        <v>75</v>
      </c>
      <c r="B5" s="171">
        <f>'[2]Sheet1'!G23</f>
        <v>3.7</v>
      </c>
    </row>
    <row r="6" spans="1:2" ht="24" customHeight="1">
      <c r="A6" s="110" t="s">
        <v>76</v>
      </c>
      <c r="B6" s="171">
        <f>'[2]Sheet1'!G24</f>
        <v>8.6</v>
      </c>
    </row>
    <row r="7" spans="1:2" ht="24" customHeight="1">
      <c r="A7" s="110" t="s">
        <v>77</v>
      </c>
      <c r="B7" s="171">
        <f>'[2]Sheet1'!G25</f>
        <v>4.8</v>
      </c>
    </row>
    <row r="8" spans="1:2" ht="24" customHeight="1">
      <c r="A8" s="110" t="s">
        <v>78</v>
      </c>
      <c r="B8" s="171">
        <f>'[2]Sheet1'!G26</f>
        <v>-2.5</v>
      </c>
    </row>
    <row r="9" spans="1:2" ht="24" customHeight="1">
      <c r="A9" s="110" t="s">
        <v>79</v>
      </c>
      <c r="B9" s="171">
        <f>'[2]Sheet1'!G27</f>
        <v>5.6</v>
      </c>
    </row>
    <row r="10" spans="1:2" ht="24" customHeight="1">
      <c r="A10" s="110" t="s">
        <v>80</v>
      </c>
      <c r="B10" s="171">
        <f>'[2]Sheet1'!G28</f>
        <v>10.1</v>
      </c>
    </row>
    <row r="11" spans="1:2" ht="24" customHeight="1">
      <c r="A11" s="110" t="s">
        <v>81</v>
      </c>
      <c r="B11" s="171">
        <f>'[2]Sheet1'!G29</f>
        <v>-2.3238946156691327</v>
      </c>
    </row>
    <row r="12" spans="1:2" ht="24" customHeight="1">
      <c r="A12" s="110" t="s">
        <v>82</v>
      </c>
      <c r="B12" s="171">
        <f>'[2]Sheet1'!G30</f>
        <v>9.5</v>
      </c>
    </row>
    <row r="13" spans="1:2" ht="24" customHeight="1">
      <c r="A13" s="110" t="s">
        <v>83</v>
      </c>
      <c r="B13" s="171">
        <f>'[2]Sheet1'!G31</f>
        <v>-1.4469019505546044</v>
      </c>
    </row>
    <row r="14" spans="1:2" ht="24" customHeight="1">
      <c r="A14" s="110" t="s">
        <v>84</v>
      </c>
      <c r="B14" s="171">
        <f>'[2]Sheet1'!G32</f>
        <v>9</v>
      </c>
    </row>
    <row r="15" spans="1:2" ht="24" customHeight="1">
      <c r="A15" s="110" t="s">
        <v>85</v>
      </c>
      <c r="B15" s="171">
        <f>'[2]Sheet1'!G33</f>
        <v>12.2</v>
      </c>
    </row>
    <row r="16" spans="1:2" ht="24" customHeight="1">
      <c r="A16" s="135" t="s">
        <v>86</v>
      </c>
      <c r="B16" s="175">
        <f>'[2]Sheet1'!G34</f>
        <v>11.9</v>
      </c>
    </row>
  </sheetData>
  <sheetProtection/>
  <mergeCells count="1">
    <mergeCell ref="A1:B1"/>
  </mergeCells>
  <printOptions horizontalCentered="1"/>
  <pageMargins left="0.7513888888888889" right="0.7513888888888889" top="0.5902777777777778" bottom="0.46805555555555556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4.50390625" style="166" customWidth="1"/>
    <col min="2" max="2" width="13.50390625" style="0" customWidth="1"/>
  </cols>
  <sheetData>
    <row r="1" spans="1:2" s="162" customFormat="1" ht="24.75">
      <c r="A1" s="299" t="s">
        <v>87</v>
      </c>
      <c r="B1" s="299"/>
    </row>
    <row r="2" spans="1:2" s="162" customFormat="1" ht="19.5">
      <c r="A2" s="167"/>
      <c r="B2" s="168"/>
    </row>
    <row r="3" spans="1:2" s="163" customFormat="1" ht="29.25" customHeight="1">
      <c r="A3" s="169" t="s">
        <v>88</v>
      </c>
      <c r="B3" s="170" t="s">
        <v>89</v>
      </c>
    </row>
    <row r="4" spans="1:2" s="164" customFormat="1" ht="29.25" customHeight="1">
      <c r="A4" s="169" t="s">
        <v>90</v>
      </c>
      <c r="B4" s="171">
        <f>'[2]Sheet1'!G38</f>
        <v>8</v>
      </c>
    </row>
    <row r="5" spans="1:2" s="153" customFormat="1" ht="29.25" customHeight="1">
      <c r="A5" s="172" t="s">
        <v>91</v>
      </c>
      <c r="B5" s="171">
        <f>'[2]Sheet1'!G39</f>
        <v>3.6</v>
      </c>
    </row>
    <row r="6" spans="1:2" s="153" customFormat="1" ht="29.25" customHeight="1">
      <c r="A6" s="172" t="s">
        <v>92</v>
      </c>
      <c r="B6" s="171">
        <f>'[2]Sheet1'!G40</f>
        <v>-19.6</v>
      </c>
    </row>
    <row r="7" spans="1:2" s="153" customFormat="1" ht="29.25" customHeight="1">
      <c r="A7" s="172" t="s">
        <v>93</v>
      </c>
      <c r="B7" s="171">
        <f>'[2]Sheet1'!G41</f>
        <v>5.796668208881499</v>
      </c>
    </row>
    <row r="8" spans="1:2" s="153" customFormat="1" ht="29.25" customHeight="1">
      <c r="A8" s="172" t="s">
        <v>94</v>
      </c>
      <c r="B8" s="171">
        <f>'[2]Sheet1'!G42</f>
        <v>10.1</v>
      </c>
    </row>
    <row r="9" spans="1:2" s="153" customFormat="1" ht="29.25" customHeight="1">
      <c r="A9" s="172" t="s">
        <v>95</v>
      </c>
      <c r="B9" s="171">
        <f>'[2]Sheet1'!G43</f>
        <v>11.1</v>
      </c>
    </row>
    <row r="10" spans="1:2" s="165" customFormat="1" ht="29.25" customHeight="1">
      <c r="A10" s="173" t="s">
        <v>96</v>
      </c>
      <c r="B10" s="171">
        <f>'[2]Sheet1'!G44</f>
        <v>9.8</v>
      </c>
    </row>
    <row r="11" spans="1:2" s="165" customFormat="1" ht="29.25" customHeight="1">
      <c r="A11" s="173" t="s">
        <v>97</v>
      </c>
      <c r="B11" s="171">
        <f>'[2]Sheet1'!G45</f>
        <v>9.5</v>
      </c>
    </row>
    <row r="12" spans="1:2" s="165" customFormat="1" ht="29.25" customHeight="1">
      <c r="A12" s="173" t="s">
        <v>98</v>
      </c>
      <c r="B12" s="171">
        <f>'[2]Sheet1'!G46</f>
        <v>5.2</v>
      </c>
    </row>
    <row r="13" spans="1:2" s="165" customFormat="1" ht="29.25" customHeight="1">
      <c r="A13" s="173" t="s">
        <v>99</v>
      </c>
      <c r="B13" s="171">
        <f>'[2]Sheet1'!G47</f>
        <v>10.1</v>
      </c>
    </row>
    <row r="14" spans="1:2" s="165" customFormat="1" ht="29.25" customHeight="1">
      <c r="A14" s="174" t="s">
        <v>285</v>
      </c>
      <c r="B14" s="175">
        <f>'[2]Sheet1'!G48</f>
        <v>6.8</v>
      </c>
    </row>
  </sheetData>
  <sheetProtection/>
  <mergeCells count="1">
    <mergeCell ref="A1:B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40.50390625" style="155" customWidth="1"/>
    <col min="2" max="2" width="15.50390625" style="0" customWidth="1"/>
  </cols>
  <sheetData>
    <row r="1" spans="1:2" ht="24.75">
      <c r="A1" s="300" t="s">
        <v>100</v>
      </c>
      <c r="B1" s="300"/>
    </row>
    <row r="2" spans="1:2" ht="19.5">
      <c r="A2" s="156"/>
      <c r="B2" s="157"/>
    </row>
    <row r="3" spans="1:2" s="153" customFormat="1" ht="30.75" customHeight="1">
      <c r="A3" s="6" t="s">
        <v>72</v>
      </c>
      <c r="B3" s="158" t="s">
        <v>73</v>
      </c>
    </row>
    <row r="4" spans="1:3" ht="33.75" customHeight="1">
      <c r="A4" s="159" t="s">
        <v>101</v>
      </c>
      <c r="B4" s="160">
        <f>'[2]Sheet1'!G52</f>
        <v>8.2</v>
      </c>
      <c r="C4" s="2"/>
    </row>
    <row r="5" spans="1:3" ht="33.75" customHeight="1">
      <c r="A5" s="161" t="s">
        <v>102</v>
      </c>
      <c r="B5" s="233">
        <f>'[2]Sheet1'!G53</f>
        <v>8.6</v>
      </c>
      <c r="C5" s="2"/>
    </row>
    <row r="6" spans="1:3" ht="33.75" customHeight="1">
      <c r="A6" s="161" t="s">
        <v>103</v>
      </c>
      <c r="B6" s="233">
        <f>'[2]Sheet1'!G54</f>
        <v>4.2</v>
      </c>
      <c r="C6" s="2"/>
    </row>
    <row r="7" spans="1:3" ht="33.75" customHeight="1">
      <c r="A7" s="161" t="s">
        <v>104</v>
      </c>
      <c r="B7" s="233">
        <f>'[2]Sheet1'!G55</f>
        <v>9.1</v>
      </c>
      <c r="C7" s="2"/>
    </row>
    <row r="8" spans="1:3" ht="33.75" customHeight="1">
      <c r="A8" s="161" t="s">
        <v>105</v>
      </c>
      <c r="B8" s="233">
        <f>'[2]Sheet1'!G56</f>
        <v>9.5</v>
      </c>
      <c r="C8" s="2"/>
    </row>
    <row r="9" spans="1:3" ht="33.75" customHeight="1">
      <c r="A9" s="161" t="s">
        <v>106</v>
      </c>
      <c r="B9" s="233">
        <f>'[2]Sheet1'!G57</f>
        <v>10</v>
      </c>
      <c r="C9" s="2"/>
    </row>
    <row r="10" spans="1:3" ht="33.75" customHeight="1">
      <c r="A10" s="161" t="s">
        <v>107</v>
      </c>
      <c r="B10" s="233">
        <f>'[2]Sheet1'!G58</f>
        <v>9.6</v>
      </c>
      <c r="C10" s="2"/>
    </row>
    <row r="11" spans="1:3" ht="33.75" customHeight="1">
      <c r="A11" s="161" t="s">
        <v>108</v>
      </c>
      <c r="B11" s="233">
        <f>'[2]Sheet1'!G59</f>
        <v>9.7</v>
      </c>
      <c r="C11" s="2"/>
    </row>
    <row r="12" spans="1:3" ht="33.75" customHeight="1">
      <c r="A12" s="161" t="s">
        <v>109</v>
      </c>
      <c r="B12" s="233">
        <f>'[2]Sheet1'!G60</f>
        <v>8</v>
      </c>
      <c r="C12" s="2"/>
    </row>
    <row r="13" spans="1:3" ht="33.75" customHeight="1">
      <c r="A13" s="161" t="s">
        <v>110</v>
      </c>
      <c r="B13" s="233">
        <f>'[2]Sheet1'!G61</f>
        <v>9.5</v>
      </c>
      <c r="C13" s="2"/>
    </row>
    <row r="14" spans="1:2" ht="33.75" customHeight="1">
      <c r="A14" s="161" t="s">
        <v>111</v>
      </c>
      <c r="B14" s="233">
        <f>'[2]Sheet1'!G62</f>
        <v>4.2</v>
      </c>
    </row>
    <row r="15" spans="1:2" s="154" customFormat="1" ht="10.5">
      <c r="A15" s="277"/>
      <c r="B15" s="277"/>
    </row>
  </sheetData>
  <sheetProtection/>
  <mergeCells count="2">
    <mergeCell ref="A1:B1"/>
    <mergeCell ref="A15:B15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F1"/>
    </sheetView>
  </sheetViews>
  <sheetFormatPr defaultColWidth="7.875" defaultRowHeight="14.25"/>
  <cols>
    <col min="1" max="1" width="20.50390625" style="139" customWidth="1"/>
    <col min="2" max="2" width="12.875" style="139" customWidth="1"/>
    <col min="3" max="3" width="11.25390625" style="139" customWidth="1"/>
    <col min="4" max="4" width="15.125" style="139" customWidth="1"/>
    <col min="5" max="5" width="9.75390625" style="139" customWidth="1"/>
    <col min="6" max="6" width="9.75390625" style="139" bestFit="1" customWidth="1"/>
    <col min="7" max="16384" width="7.875" style="139" customWidth="1"/>
  </cols>
  <sheetData>
    <row r="1" spans="1:6" ht="25.5" customHeight="1">
      <c r="A1" s="301" t="s">
        <v>112</v>
      </c>
      <c r="B1" s="301"/>
      <c r="C1" s="301"/>
      <c r="D1" s="301"/>
      <c r="E1" s="301"/>
      <c r="F1" s="301"/>
    </row>
    <row r="2" spans="1:6" ht="15.75">
      <c r="A2" s="140"/>
      <c r="B2" s="140"/>
      <c r="C2" s="140"/>
      <c r="D2" s="278"/>
      <c r="E2" s="278"/>
      <c r="F2" s="140"/>
    </row>
    <row r="3" spans="1:6" s="137" customFormat="1" ht="28.5" customHeight="1">
      <c r="A3" s="284"/>
      <c r="B3" s="279" t="s">
        <v>46</v>
      </c>
      <c r="C3" s="280"/>
      <c r="D3" s="279" t="s">
        <v>113</v>
      </c>
      <c r="E3" s="280"/>
      <c r="F3" s="141"/>
    </row>
    <row r="4" spans="1:6" s="138" customFormat="1" ht="30" customHeight="1">
      <c r="A4" s="284"/>
      <c r="B4" s="142" t="s">
        <v>114</v>
      </c>
      <c r="C4" s="142" t="s">
        <v>115</v>
      </c>
      <c r="D4" s="142" t="s">
        <v>114</v>
      </c>
      <c r="E4" s="142" t="s">
        <v>115</v>
      </c>
      <c r="F4" s="141"/>
    </row>
    <row r="5" spans="1:7" s="138" customFormat="1" ht="27.75" customHeight="1">
      <c r="A5" s="143" t="s">
        <v>116</v>
      </c>
      <c r="B5" s="144">
        <f>'[6]Sheet1'!$B7</f>
        <v>1411925.94</v>
      </c>
      <c r="C5" s="145">
        <f>'[6]Sheet1'!$D7</f>
        <v>4.62</v>
      </c>
      <c r="D5" s="146">
        <f>'[6]Sheet1'!$E7</f>
        <v>742737.3</v>
      </c>
      <c r="E5" s="145">
        <f>'[6]Sheet1'!$G7</f>
        <v>-2.5</v>
      </c>
      <c r="F5" s="147"/>
      <c r="G5" s="148"/>
    </row>
    <row r="6" spans="1:8" s="137" customFormat="1" ht="27.75" customHeight="1">
      <c r="A6" s="149" t="s">
        <v>117</v>
      </c>
      <c r="B6" s="246">
        <f>'[6]Sheet1'!$B8</f>
        <v>76351.58</v>
      </c>
      <c r="C6" s="150">
        <f>'[6]Sheet1'!$D8</f>
        <v>1.11</v>
      </c>
      <c r="D6" s="151">
        <f>'[6]Sheet1'!$E8</f>
        <v>76351.58</v>
      </c>
      <c r="E6" s="150">
        <f>'[6]Sheet1'!$G8</f>
        <v>1.11</v>
      </c>
      <c r="F6" s="147"/>
      <c r="G6" s="148"/>
      <c r="H6" s="138"/>
    </row>
    <row r="7" spans="1:8" s="137" customFormat="1" ht="27.75" customHeight="1">
      <c r="A7" s="149" t="s">
        <v>118</v>
      </c>
      <c r="B7" s="246">
        <f>'[6]Sheet1'!$B9</f>
        <v>637756</v>
      </c>
      <c r="C7" s="150">
        <f>'[6]Sheet1'!$D9</f>
        <v>2.66</v>
      </c>
      <c r="D7" s="151">
        <f>'[6]Sheet1'!$E9</f>
        <v>397653.82</v>
      </c>
      <c r="E7" s="150">
        <f>'[6]Sheet1'!$G9</f>
        <v>-2.02</v>
      </c>
      <c r="F7" s="147"/>
      <c r="G7" s="148"/>
      <c r="H7" s="138"/>
    </row>
    <row r="8" spans="1:8" s="137" customFormat="1" ht="27.75" customHeight="1">
      <c r="A8" s="149" t="s">
        <v>119</v>
      </c>
      <c r="B8" s="246">
        <f>'[6]Sheet1'!$B10</f>
        <v>39314.46</v>
      </c>
      <c r="C8" s="150">
        <f>'[6]Sheet1'!$D10</f>
        <v>24.51</v>
      </c>
      <c r="D8" s="151">
        <f>'[6]Sheet1'!$E10</f>
        <v>20214.66</v>
      </c>
      <c r="E8" s="150">
        <f>'[6]Sheet1'!$G10</f>
        <v>14.26</v>
      </c>
      <c r="F8" s="147"/>
      <c r="G8" s="148"/>
      <c r="H8" s="138"/>
    </row>
    <row r="9" spans="1:8" s="137" customFormat="1" ht="27.75" customHeight="1">
      <c r="A9" s="149" t="s">
        <v>120</v>
      </c>
      <c r="B9" s="246">
        <f>'[6]Sheet1'!$B11</f>
        <v>30404.86</v>
      </c>
      <c r="C9" s="150">
        <f>'[6]Sheet1'!$D11</f>
        <v>15.1</v>
      </c>
      <c r="D9" s="151">
        <f>'[6]Sheet1'!$E11</f>
        <v>7061.11</v>
      </c>
      <c r="E9" s="150">
        <f>'[6]Sheet1'!$G11</f>
        <v>14.91</v>
      </c>
      <c r="F9" s="147"/>
      <c r="G9" s="148"/>
      <c r="H9" s="138"/>
    </row>
    <row r="10" spans="1:8" s="137" customFormat="1" ht="27.75" customHeight="1">
      <c r="A10" s="149" t="s">
        <v>121</v>
      </c>
      <c r="B10" s="246">
        <f>'[6]Sheet1'!$B12</f>
        <v>96945.39</v>
      </c>
      <c r="C10" s="150">
        <f>'[6]Sheet1'!$D12</f>
        <v>-2.35</v>
      </c>
      <c r="D10" s="151">
        <f>'[6]Sheet1'!$E12</f>
        <v>45663.24</v>
      </c>
      <c r="E10" s="150">
        <f>'[6]Sheet1'!$G12</f>
        <v>-17.03</v>
      </c>
      <c r="F10" s="147"/>
      <c r="G10" s="148"/>
      <c r="H10" s="138"/>
    </row>
    <row r="11" spans="1:8" s="137" customFormat="1" ht="27.75" customHeight="1">
      <c r="A11" s="149" t="s">
        <v>122</v>
      </c>
      <c r="B11" s="246">
        <f>'[6]Sheet1'!$B13</f>
        <v>73356.96</v>
      </c>
      <c r="C11" s="150">
        <f>'[6]Sheet1'!$D13</f>
        <v>9.97</v>
      </c>
      <c r="D11" s="151">
        <f>'[6]Sheet1'!$E13</f>
        <v>19223.54</v>
      </c>
      <c r="E11" s="150">
        <f>'[6]Sheet1'!$G13</f>
        <v>-1.86</v>
      </c>
      <c r="F11" s="147"/>
      <c r="G11" s="148"/>
      <c r="H11" s="138"/>
    </row>
    <row r="12" spans="1:8" s="137" customFormat="1" ht="27.75" customHeight="1">
      <c r="A12" s="149" t="s">
        <v>123</v>
      </c>
      <c r="B12" s="246">
        <f>'[6]Sheet1'!$B14</f>
        <v>93221.51</v>
      </c>
      <c r="C12" s="150">
        <f>'[6]Sheet1'!$D14</f>
        <v>0.25</v>
      </c>
      <c r="D12" s="151">
        <f>'[6]Sheet1'!$E14</f>
        <v>21331.1</v>
      </c>
      <c r="E12" s="150">
        <f>'[6]Sheet1'!$G14</f>
        <v>-29.78</v>
      </c>
      <c r="F12" s="147"/>
      <c r="G12" s="148"/>
      <c r="H12" s="138"/>
    </row>
    <row r="13" spans="1:8" s="137" customFormat="1" ht="27.75" customHeight="1">
      <c r="A13" s="149" t="s">
        <v>124</v>
      </c>
      <c r="B13" s="246">
        <f>'[6]Sheet1'!$B15</f>
        <v>148939.06</v>
      </c>
      <c r="C13" s="150">
        <f>'[6]Sheet1'!$D15</f>
        <v>15.15</v>
      </c>
      <c r="D13" s="151">
        <f>'[6]Sheet1'!$E15</f>
        <v>60559.68</v>
      </c>
      <c r="E13" s="150">
        <f>'[6]Sheet1'!$G15</f>
        <v>15.33</v>
      </c>
      <c r="F13" s="147"/>
      <c r="G13" s="148"/>
      <c r="H13" s="138"/>
    </row>
    <row r="14" spans="1:8" s="137" customFormat="1" ht="27.75" customHeight="1">
      <c r="A14" s="149" t="s">
        <v>125</v>
      </c>
      <c r="B14" s="246">
        <f>'[6]Sheet1'!$B16</f>
        <v>103116.31</v>
      </c>
      <c r="C14" s="150">
        <f>'[6]Sheet1'!$D16</f>
        <v>7.08</v>
      </c>
      <c r="D14" s="151">
        <f>'[6]Sheet1'!$E16</f>
        <v>35265.94</v>
      </c>
      <c r="E14" s="150">
        <f>'[6]Sheet1'!$G16</f>
        <v>-1.51</v>
      </c>
      <c r="F14" s="147"/>
      <c r="G14" s="148"/>
      <c r="H14" s="138"/>
    </row>
    <row r="15" spans="1:8" s="137" customFormat="1" ht="27.75" customHeight="1">
      <c r="A15" s="149" t="s">
        <v>126</v>
      </c>
      <c r="B15" s="246">
        <f>'[6]Sheet1'!$B17</f>
        <v>97646.48</v>
      </c>
      <c r="C15" s="150">
        <f>'[6]Sheet1'!$D17</f>
        <v>1.72</v>
      </c>
      <c r="D15" s="151">
        <f>'[6]Sheet1'!$E17</f>
        <v>55193.6</v>
      </c>
      <c r="E15" s="150">
        <f>'[6]Sheet1'!$G17</f>
        <v>-5.56</v>
      </c>
      <c r="F15" s="147"/>
      <c r="G15" s="148"/>
      <c r="H15" s="138"/>
    </row>
    <row r="16" spans="1:8" s="137" customFormat="1" ht="27.75" customHeight="1">
      <c r="A16" s="152" t="s">
        <v>127</v>
      </c>
      <c r="B16" s="246">
        <f>'[6]Sheet1'!$B18</f>
        <v>14873.33</v>
      </c>
      <c r="C16" s="247">
        <f>'[6]Sheet1'!$D18</f>
        <v>3.99</v>
      </c>
      <c r="D16" s="151">
        <f>'[6]Sheet1'!$E18</f>
        <v>4219.01</v>
      </c>
      <c r="E16" s="150">
        <f>'[6]Sheet1'!$G18</f>
        <v>-12.27</v>
      </c>
      <c r="F16" s="147"/>
      <c r="G16" s="148"/>
      <c r="H16" s="138"/>
    </row>
    <row r="17" spans="1:6" ht="15.75">
      <c r="A17" s="281" t="s">
        <v>128</v>
      </c>
      <c r="B17" s="282"/>
      <c r="C17" s="282"/>
      <c r="D17" s="283"/>
      <c r="E17" s="283"/>
      <c r="F17" s="283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 horizontalCentered="1"/>
  <pageMargins left="0.7513888888888889" right="0.7513888888888889" top="0.5902777777777778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3.50390625" style="0" customWidth="1"/>
    <col min="4" max="4" width="12.625" style="0" customWidth="1"/>
  </cols>
  <sheetData>
    <row r="1" spans="1:4" ht="24.75">
      <c r="A1" s="302" t="s">
        <v>129</v>
      </c>
      <c r="B1" s="302"/>
      <c r="C1" s="302"/>
      <c r="D1" s="302"/>
    </row>
    <row r="2" ht="15.75">
      <c r="D2" s="1"/>
    </row>
    <row r="3" spans="1:4" ht="32.25" customHeight="1">
      <c r="A3" s="126" t="s">
        <v>72</v>
      </c>
      <c r="B3" s="127" t="s">
        <v>130</v>
      </c>
      <c r="C3" s="128" t="s">
        <v>35</v>
      </c>
      <c r="D3" s="129" t="s">
        <v>115</v>
      </c>
    </row>
    <row r="4" spans="1:4" ht="29.25" customHeight="1">
      <c r="A4" s="130" t="s">
        <v>131</v>
      </c>
      <c r="B4" s="131" t="s">
        <v>132</v>
      </c>
      <c r="C4" s="132">
        <f>'[8]11月'!E4</f>
        <v>7137.079600000001</v>
      </c>
      <c r="D4" s="133">
        <f>'[8]11月'!M4</f>
        <v>-8.708512178189565</v>
      </c>
    </row>
    <row r="5" spans="1:4" ht="29.25" customHeight="1">
      <c r="A5" s="134" t="s">
        <v>133</v>
      </c>
      <c r="B5" s="111" t="s">
        <v>132</v>
      </c>
      <c r="C5" s="132">
        <f>'[8]11月'!E5</f>
        <v>7130.199600000001</v>
      </c>
      <c r="D5" s="133">
        <f>'[8]11月'!M5</f>
        <v>-8.694230095316698</v>
      </c>
    </row>
    <row r="6" spans="1:4" ht="29.25" customHeight="1">
      <c r="A6" s="134" t="s">
        <v>134</v>
      </c>
      <c r="B6" s="111" t="s">
        <v>132</v>
      </c>
      <c r="C6" s="132">
        <f>'[8]11月'!E6</f>
        <v>6.880000000000001</v>
      </c>
      <c r="D6" s="133">
        <f>'[8]11月'!M6</f>
        <v>-21.443251883991763</v>
      </c>
    </row>
    <row r="7" spans="1:4" ht="29.25" customHeight="1">
      <c r="A7" s="113" t="s">
        <v>135</v>
      </c>
      <c r="B7" s="131" t="s">
        <v>136</v>
      </c>
      <c r="C7" s="132">
        <f>'[8]11月'!E7</f>
        <v>387904.4380000001</v>
      </c>
      <c r="D7" s="133">
        <f>'[8]11月'!M7</f>
        <v>-5.545412803021293</v>
      </c>
    </row>
    <row r="8" spans="1:4" ht="29.25" customHeight="1">
      <c r="A8" s="134" t="s">
        <v>137</v>
      </c>
      <c r="B8" s="111" t="s">
        <v>136</v>
      </c>
      <c r="C8" s="132">
        <f>'[8]11月'!E8</f>
        <v>387808.1780000001</v>
      </c>
      <c r="D8" s="133">
        <f>'[8]11月'!M8</f>
        <v>-5.53836605773958</v>
      </c>
    </row>
    <row r="9" spans="1:4" ht="29.25" customHeight="1">
      <c r="A9" s="134" t="s">
        <v>138</v>
      </c>
      <c r="B9" s="111" t="s">
        <v>136</v>
      </c>
      <c r="C9" s="132">
        <f>'[8]11月'!E9</f>
        <v>96.26</v>
      </c>
      <c r="D9" s="133">
        <f>'[8]11月'!M9</f>
        <v>-27.372868567979467</v>
      </c>
    </row>
    <row r="10" spans="1:4" ht="29.25" customHeight="1">
      <c r="A10" s="130" t="s">
        <v>139</v>
      </c>
      <c r="B10" s="131" t="s">
        <v>140</v>
      </c>
      <c r="C10" s="132">
        <f>'[8]11月'!E10</f>
        <v>34869.6504</v>
      </c>
      <c r="D10" s="133">
        <f>'[8]11月'!M10</f>
        <v>13.182383414825338</v>
      </c>
    </row>
    <row r="11" spans="1:4" ht="29.25" customHeight="1">
      <c r="A11" s="134" t="s">
        <v>141</v>
      </c>
      <c r="B11" s="111" t="s">
        <v>140</v>
      </c>
      <c r="C11" s="132">
        <f>'[8]11月'!E11</f>
        <v>26736.370099999996</v>
      </c>
      <c r="D11" s="133">
        <f>'[8]11月'!M11</f>
        <v>17.189944053271205</v>
      </c>
    </row>
    <row r="12" spans="1:4" ht="29.25" customHeight="1">
      <c r="A12" s="134" t="s">
        <v>142</v>
      </c>
      <c r="B12" s="111" t="s">
        <v>140</v>
      </c>
      <c r="C12" s="132">
        <f>'[8]11月'!E12</f>
        <v>8133.280300000001</v>
      </c>
      <c r="D12" s="133">
        <f>'[8]11月'!M12</f>
        <v>1.7446956412263432</v>
      </c>
    </row>
    <row r="13" spans="1:4" ht="29.25" customHeight="1">
      <c r="A13" s="113" t="s">
        <v>143</v>
      </c>
      <c r="B13" s="131" t="s">
        <v>144</v>
      </c>
      <c r="C13" s="132">
        <f>'[8]11月'!E13</f>
        <v>4496730.9813</v>
      </c>
      <c r="D13" s="133">
        <f>'[8]11月'!M13</f>
        <v>11.170225750663818</v>
      </c>
    </row>
    <row r="14" spans="1:4" ht="29.25" customHeight="1">
      <c r="A14" s="134" t="s">
        <v>145</v>
      </c>
      <c r="B14" s="111" t="s">
        <v>144</v>
      </c>
      <c r="C14" s="132">
        <f>'[8]11月'!E14</f>
        <v>3839806.2776</v>
      </c>
      <c r="D14" s="133">
        <f>'[8]11月'!M14</f>
        <v>11.956515831452947</v>
      </c>
    </row>
    <row r="15" spans="1:4" ht="29.25" customHeight="1">
      <c r="A15" s="134" t="s">
        <v>146</v>
      </c>
      <c r="B15" s="111" t="s">
        <v>144</v>
      </c>
      <c r="C15" s="132">
        <f>'[8]11月'!E15</f>
        <v>656924.7037000001</v>
      </c>
      <c r="D15" s="133">
        <f>'[8]11月'!M15</f>
        <v>6.786498847036597</v>
      </c>
    </row>
    <row r="16" spans="1:4" ht="29.25" customHeight="1">
      <c r="A16" s="113" t="s">
        <v>147</v>
      </c>
      <c r="B16" s="131" t="s">
        <v>140</v>
      </c>
      <c r="C16" s="132">
        <f>'[8]11月'!E16</f>
        <v>9326.590999999999</v>
      </c>
      <c r="D16" s="133">
        <f>'[8]11月'!M16</f>
        <v>-4.566074570757465</v>
      </c>
    </row>
    <row r="17" spans="1:4" ht="29.25" customHeight="1">
      <c r="A17" s="135" t="s">
        <v>148</v>
      </c>
      <c r="B17" s="136" t="s">
        <v>149</v>
      </c>
      <c r="C17" s="132">
        <f>'[8]11月'!E17</f>
        <v>461145</v>
      </c>
      <c r="D17" s="133">
        <f>'[8]11月'!M17</f>
        <v>1.4928625193127942</v>
      </c>
    </row>
    <row r="18" spans="1:4" ht="15.75">
      <c r="A18" s="285" t="s">
        <v>150</v>
      </c>
      <c r="B18" s="285"/>
      <c r="C18" s="285"/>
      <c r="D18" s="285"/>
    </row>
  </sheetData>
  <sheetProtection/>
  <mergeCells count="2">
    <mergeCell ref="A1:D1"/>
    <mergeCell ref="A18:D18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2" bestFit="1" customWidth="1"/>
  </cols>
  <sheetData>
    <row r="1" spans="1:4" ht="24.75">
      <c r="A1" s="302" t="s">
        <v>51</v>
      </c>
      <c r="B1" s="302"/>
      <c r="C1" s="70"/>
      <c r="D1" s="70"/>
    </row>
    <row r="3" spans="1:2" ht="17.25">
      <c r="A3" s="64"/>
      <c r="B3" s="120"/>
    </row>
    <row r="4" spans="1:4" ht="24.75" customHeight="1">
      <c r="A4" s="121" t="s">
        <v>72</v>
      </c>
      <c r="B4" s="106" t="s">
        <v>115</v>
      </c>
      <c r="D4"/>
    </row>
    <row r="5" spans="1:2" s="44" customFormat="1" ht="23.25" customHeight="1">
      <c r="A5" s="122" t="s">
        <v>151</v>
      </c>
      <c r="B5" s="123">
        <f>'[10]sheet1'!$D5</f>
        <v>11.4</v>
      </c>
    </row>
    <row r="6" spans="1:2" s="44" customFormat="1" ht="23.25" customHeight="1">
      <c r="A6" s="124" t="s">
        <v>152</v>
      </c>
      <c r="B6" s="123" t="str">
        <f>'[10]sheet1'!$D6</f>
        <v>  </v>
      </c>
    </row>
    <row r="7" spans="1:2" s="44" customFormat="1" ht="23.25" customHeight="1">
      <c r="A7" s="124" t="s">
        <v>153</v>
      </c>
      <c r="B7" s="123">
        <f>'[10]sheet1'!$D7</f>
        <v>3.7</v>
      </c>
    </row>
    <row r="8" spans="1:2" s="44" customFormat="1" ht="23.25" customHeight="1">
      <c r="A8" s="124" t="s">
        <v>154</v>
      </c>
      <c r="B8" s="123">
        <f>'[10]sheet1'!$D8</f>
        <v>16.5</v>
      </c>
    </row>
    <row r="9" spans="1:2" s="44" customFormat="1" ht="23.25" customHeight="1">
      <c r="A9" s="124" t="s">
        <v>155</v>
      </c>
      <c r="B9" s="123">
        <f>'[10]sheet1'!$D9</f>
        <v>13.5</v>
      </c>
    </row>
    <row r="10" spans="1:2" s="44" customFormat="1" ht="23.25" customHeight="1">
      <c r="A10" s="124" t="s">
        <v>156</v>
      </c>
      <c r="B10" s="123" t="str">
        <f>'[10]sheet1'!$D10</f>
        <v>  </v>
      </c>
    </row>
    <row r="11" spans="1:2" s="44" customFormat="1" ht="23.25" customHeight="1">
      <c r="A11" s="124" t="s">
        <v>157</v>
      </c>
      <c r="B11" s="123">
        <f>'[10]sheet1'!$D11</f>
        <v>-39.5</v>
      </c>
    </row>
    <row r="12" spans="1:2" s="44" customFormat="1" ht="23.25" customHeight="1">
      <c r="A12" s="124" t="s">
        <v>158</v>
      </c>
      <c r="B12" s="123">
        <f>'[10]sheet1'!$D12</f>
        <v>12.1</v>
      </c>
    </row>
    <row r="13" spans="1:2" s="44" customFormat="1" ht="23.25" customHeight="1">
      <c r="A13" s="124" t="s">
        <v>159</v>
      </c>
      <c r="B13" s="123" t="str">
        <f>'[10]sheet1'!$D13</f>
        <v>  </v>
      </c>
    </row>
    <row r="14" spans="1:2" s="44" customFormat="1" ht="23.25" customHeight="1">
      <c r="A14" s="124" t="s">
        <v>160</v>
      </c>
      <c r="B14" s="123">
        <f>'[10]sheet1'!$D14</f>
        <v>16.8</v>
      </c>
    </row>
    <row r="15" spans="1:2" s="44" customFormat="1" ht="23.25" customHeight="1">
      <c r="A15" s="124" t="s">
        <v>161</v>
      </c>
      <c r="B15" s="123">
        <f>'[10]sheet1'!$D15</f>
        <v>19.8</v>
      </c>
    </row>
    <row r="16" spans="1:2" s="44" customFormat="1" ht="23.25" customHeight="1">
      <c r="A16" s="124" t="s">
        <v>162</v>
      </c>
      <c r="B16" s="123">
        <f>'[10]sheet1'!$D16</f>
        <v>5.5</v>
      </c>
    </row>
    <row r="17" spans="1:2" s="44" customFormat="1" ht="23.25" customHeight="1">
      <c r="A17" s="124" t="s">
        <v>163</v>
      </c>
      <c r="B17" s="123" t="str">
        <f>'[10]sheet1'!$D17</f>
        <v>  </v>
      </c>
    </row>
    <row r="18" spans="1:4" s="44" customFormat="1" ht="22.5" customHeight="1">
      <c r="A18" s="124" t="s">
        <v>164</v>
      </c>
      <c r="B18" s="123">
        <f>'[10]sheet1'!$D18</f>
        <v>-0.4</v>
      </c>
      <c r="C18"/>
      <c r="D18" s="2"/>
    </row>
    <row r="19" spans="1:5" ht="22.5" customHeight="1">
      <c r="A19" s="124" t="s">
        <v>165</v>
      </c>
      <c r="B19" s="123">
        <f>'[10]sheet1'!$D19</f>
        <v>27.4</v>
      </c>
      <c r="E19" s="44"/>
    </row>
    <row r="20" spans="1:5" ht="22.5" customHeight="1">
      <c r="A20" s="124" t="s">
        <v>166</v>
      </c>
      <c r="B20" s="123">
        <f>'[10]sheet1'!$D20</f>
        <v>35</v>
      </c>
      <c r="E20" s="44"/>
    </row>
    <row r="21" spans="1:5" ht="22.5" customHeight="1">
      <c r="A21" s="124" t="s">
        <v>167</v>
      </c>
      <c r="B21" s="123">
        <f>'[10]sheet1'!$D21</f>
        <v>38.1</v>
      </c>
      <c r="E21" s="44"/>
    </row>
    <row r="22" spans="1:5" ht="22.5" customHeight="1">
      <c r="A22" s="124" t="s">
        <v>168</v>
      </c>
      <c r="B22" s="123">
        <f>'[10]sheet1'!$D22</f>
        <v>67.1</v>
      </c>
      <c r="E22" s="44"/>
    </row>
    <row r="23" spans="1:5" s="119" customFormat="1" ht="22.5" customHeight="1">
      <c r="A23" s="124" t="s">
        <v>169</v>
      </c>
      <c r="B23" s="123">
        <f>'[10]sheet1'!$D25</f>
        <v>24.7</v>
      </c>
      <c r="C23"/>
      <c r="D23" s="2"/>
      <c r="E23" s="44"/>
    </row>
    <row r="24" spans="1:5" s="119" customFormat="1" ht="22.5" customHeight="1">
      <c r="A24" s="124" t="s">
        <v>170</v>
      </c>
      <c r="B24" s="123">
        <f>'[10]sheet1'!$D26</f>
        <v>20.3</v>
      </c>
      <c r="C24"/>
      <c r="D24" s="2"/>
      <c r="E24" s="44"/>
    </row>
    <row r="25" spans="1:5" s="119" customFormat="1" ht="22.5" customHeight="1">
      <c r="A25" s="124" t="s">
        <v>171</v>
      </c>
      <c r="B25" s="123">
        <f>'[10]sheet1'!$D27</f>
        <v>-4.5</v>
      </c>
      <c r="C25"/>
      <c r="D25" s="2"/>
      <c r="E25" s="44"/>
    </row>
    <row r="26" spans="1:5" ht="22.5" customHeight="1">
      <c r="A26" s="124" t="s">
        <v>172</v>
      </c>
      <c r="B26" s="123">
        <f>'[10]sheet1'!$D28</f>
        <v>3.8</v>
      </c>
      <c r="E26" s="44"/>
    </row>
    <row r="27" spans="1:5" ht="17.25">
      <c r="A27" s="124" t="s">
        <v>173</v>
      </c>
      <c r="B27" s="123" t="str">
        <f>'[10]sheet1'!$D29</f>
        <v>  </v>
      </c>
      <c r="E27" s="44"/>
    </row>
    <row r="28" spans="1:5" ht="17.25">
      <c r="A28" s="124" t="s">
        <v>174</v>
      </c>
      <c r="B28" s="123">
        <f>'[10]sheet1'!$D30</f>
        <v>12.2</v>
      </c>
      <c r="E28" s="44"/>
    </row>
    <row r="29" spans="1:5" ht="17.25">
      <c r="A29" s="124" t="s">
        <v>175</v>
      </c>
      <c r="B29" s="123">
        <f>'[10]sheet1'!$D31</f>
        <v>24.3</v>
      </c>
      <c r="E29" s="44"/>
    </row>
    <row r="30" spans="1:5" ht="17.25">
      <c r="A30" s="124" t="s">
        <v>176</v>
      </c>
      <c r="B30" s="123">
        <f>'[10]sheet1'!$D32</f>
        <v>5.2</v>
      </c>
      <c r="E30" s="44"/>
    </row>
    <row r="31" spans="1:5" ht="17.25">
      <c r="A31" s="125" t="s">
        <v>177</v>
      </c>
      <c r="B31" s="123">
        <f>'[10]sheet1'!$D33</f>
        <v>7.5</v>
      </c>
      <c r="E31" s="44"/>
    </row>
  </sheetData>
  <sheetProtection/>
  <mergeCells count="1">
    <mergeCell ref="A1:B1"/>
  </mergeCells>
  <printOptions horizontalCentered="1"/>
  <pageMargins left="0.66875" right="0.7513888888888889" top="0.6298611111111111" bottom="0.9798611111111111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25.50390625" style="0" customWidth="1"/>
    <col min="2" max="2" width="12.75390625" style="101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300" t="s">
        <v>178</v>
      </c>
      <c r="B1" s="300"/>
      <c r="C1" s="300"/>
      <c r="D1" s="300"/>
      <c r="E1" s="102"/>
      <c r="F1" s="102"/>
    </row>
    <row r="2" spans="1:6" ht="17.25">
      <c r="A2" s="207"/>
      <c r="B2" s="46"/>
      <c r="C2" s="207"/>
      <c r="D2" s="103"/>
      <c r="E2" s="104"/>
      <c r="F2" s="104"/>
    </row>
    <row r="3" spans="1:4" ht="36.75" customHeight="1">
      <c r="A3" s="209" t="s">
        <v>179</v>
      </c>
      <c r="B3" s="209" t="s">
        <v>130</v>
      </c>
      <c r="C3" s="105" t="s">
        <v>180</v>
      </c>
      <c r="D3" s="106" t="s">
        <v>115</v>
      </c>
    </row>
    <row r="4" spans="1:4" s="1" customFormat="1" ht="28.5" customHeight="1">
      <c r="A4" s="107" t="s">
        <v>181</v>
      </c>
      <c r="B4" s="108" t="s">
        <v>38</v>
      </c>
      <c r="C4" s="109">
        <f>'[7]Sheet1'!C6/10000</f>
        <v>182.2304</v>
      </c>
      <c r="D4" s="251">
        <f>'[7]Sheet1'!E6</f>
        <v>3.8</v>
      </c>
    </row>
    <row r="5" spans="1:7" ht="28.5" customHeight="1">
      <c r="A5" s="110" t="s">
        <v>182</v>
      </c>
      <c r="B5" s="111" t="s">
        <v>38</v>
      </c>
      <c r="C5" s="109">
        <f>'[7]Sheet1'!C7/10000</f>
        <v>142.5537</v>
      </c>
      <c r="D5" s="251">
        <f>'[7]Sheet1'!E7</f>
        <v>13.6</v>
      </c>
      <c r="F5" s="1"/>
      <c r="G5" s="1"/>
    </row>
    <row r="6" spans="1:7" ht="28.5" customHeight="1">
      <c r="A6" s="110" t="s">
        <v>183</v>
      </c>
      <c r="B6" s="112" t="s">
        <v>38</v>
      </c>
      <c r="C6" s="109">
        <f>'[7]Sheet1'!C8/10000</f>
        <v>13.0956</v>
      </c>
      <c r="D6" s="251">
        <f>'[7]Sheet1'!E8</f>
        <v>-55.5</v>
      </c>
      <c r="F6" s="1"/>
      <c r="G6" s="1"/>
    </row>
    <row r="7" spans="1:4" s="1" customFormat="1" ht="28.5" customHeight="1">
      <c r="A7" s="113" t="s">
        <v>54</v>
      </c>
      <c r="B7" s="114" t="s">
        <v>55</v>
      </c>
      <c r="C7" s="109">
        <f>'[7]Sheet1'!C9/10000</f>
        <v>540.189</v>
      </c>
      <c r="D7" s="251">
        <f>'[7]Sheet1'!E9</f>
        <v>2.6</v>
      </c>
    </row>
    <row r="8" spans="1:7" ht="28.5" customHeight="1">
      <c r="A8" s="110" t="s">
        <v>182</v>
      </c>
      <c r="B8" s="112" t="s">
        <v>55</v>
      </c>
      <c r="C8" s="109">
        <f>'[7]Sheet1'!C10/10000</f>
        <v>458.4653</v>
      </c>
      <c r="D8" s="251">
        <f>'[7]Sheet1'!E10</f>
        <v>-1.3</v>
      </c>
      <c r="F8" s="1"/>
      <c r="G8" s="1"/>
    </row>
    <row r="9" spans="1:7" ht="28.5" customHeight="1">
      <c r="A9" s="113" t="s">
        <v>56</v>
      </c>
      <c r="B9" s="114" t="s">
        <v>38</v>
      </c>
      <c r="C9" s="109">
        <f>'[7]Sheet1'!C11/10000</f>
        <v>318.3503</v>
      </c>
      <c r="D9" s="251">
        <f>'[7]Sheet1'!E11</f>
        <v>2.3</v>
      </c>
      <c r="F9" s="1"/>
      <c r="G9" s="1"/>
    </row>
    <row r="10" spans="1:4" s="1" customFormat="1" ht="28.5" customHeight="1">
      <c r="A10" s="110" t="s">
        <v>182</v>
      </c>
      <c r="B10" s="112" t="s">
        <v>38</v>
      </c>
      <c r="C10" s="109">
        <f>'[7]Sheet1'!C12/10000</f>
        <v>266.9315</v>
      </c>
      <c r="D10" s="251">
        <f>'[7]Sheet1'!E12</f>
        <v>2.9</v>
      </c>
    </row>
    <row r="11" spans="1:8" ht="28.5" customHeight="1">
      <c r="A11" s="113" t="s">
        <v>184</v>
      </c>
      <c r="B11" s="114" t="s">
        <v>55</v>
      </c>
      <c r="C11" s="109">
        <f>'[7]Sheet1'!C13/10000</f>
        <v>2553.829</v>
      </c>
      <c r="D11" s="251">
        <f>'[7]Sheet1'!E13</f>
        <v>17.5</v>
      </c>
      <c r="F11" s="1"/>
      <c r="G11" s="1"/>
      <c r="H11" s="1"/>
    </row>
    <row r="12" spans="1:8" ht="28.5" customHeight="1">
      <c r="A12" s="110" t="s">
        <v>182</v>
      </c>
      <c r="B12" s="112" t="s">
        <v>55</v>
      </c>
      <c r="C12" s="109">
        <f>'[7]Sheet1'!C14/10000</f>
        <v>1990.4104</v>
      </c>
      <c r="D12" s="251">
        <f>'[7]Sheet1'!E14</f>
        <v>16.4</v>
      </c>
      <c r="F12" s="1"/>
      <c r="G12" s="1"/>
      <c r="H12" s="1"/>
    </row>
    <row r="13" spans="1:4" s="1" customFormat="1" ht="28.5" customHeight="1">
      <c r="A13" s="113" t="s">
        <v>185</v>
      </c>
      <c r="B13" s="114" t="s">
        <v>55</v>
      </c>
      <c r="C13" s="109">
        <f>'[7]Sheet1'!C15/10000</f>
        <v>673.2094</v>
      </c>
      <c r="D13" s="251">
        <f>'[7]Sheet1'!E15</f>
        <v>-13.9</v>
      </c>
    </row>
    <row r="14" spans="1:8" ht="28.5" customHeight="1">
      <c r="A14" s="110" t="s">
        <v>182</v>
      </c>
      <c r="B14" s="112" t="s">
        <v>55</v>
      </c>
      <c r="C14" s="109">
        <f>'[7]Sheet1'!C16/10000</f>
        <v>530.4428</v>
      </c>
      <c r="D14" s="251">
        <f>'[7]Sheet1'!E16</f>
        <v>-17.4</v>
      </c>
      <c r="F14" s="1"/>
      <c r="G14" s="1"/>
      <c r="H14" s="1"/>
    </row>
    <row r="15" spans="1:8" ht="28.5" customHeight="1">
      <c r="A15" s="113" t="s">
        <v>186</v>
      </c>
      <c r="B15" s="114" t="s">
        <v>55</v>
      </c>
      <c r="C15" s="109">
        <f>'[7]Sheet1'!C17/10000</f>
        <v>229.3298</v>
      </c>
      <c r="D15" s="251">
        <f>'[7]Sheet1'!E17</f>
        <v>100.4</v>
      </c>
      <c r="F15" s="1"/>
      <c r="G15" s="1"/>
      <c r="H15" s="1"/>
    </row>
    <row r="16" spans="1:7" ht="28.5" customHeight="1">
      <c r="A16" s="110" t="s">
        <v>182</v>
      </c>
      <c r="B16" s="112" t="s">
        <v>55</v>
      </c>
      <c r="C16" s="109">
        <f>'[7]Sheet1'!C18/10000</f>
        <v>181.7706</v>
      </c>
      <c r="D16" s="251">
        <f>'[7]Sheet1'!E18</f>
        <v>106.6</v>
      </c>
      <c r="F16" s="1"/>
      <c r="G16" s="1"/>
    </row>
    <row r="17" spans="1:7" ht="28.5" customHeight="1">
      <c r="A17" s="115" t="s">
        <v>187</v>
      </c>
      <c r="B17" s="116" t="s">
        <v>55</v>
      </c>
      <c r="C17" s="109">
        <f>'[7]Sheet1'!C19/10000</f>
        <v>111.5213</v>
      </c>
      <c r="D17" s="251">
        <f>'[7]Sheet1'!E19</f>
        <v>-4.9</v>
      </c>
      <c r="F17" s="1"/>
      <c r="G17" s="1"/>
    </row>
    <row r="18" spans="1:7" ht="28.5" customHeight="1">
      <c r="A18" s="117" t="s">
        <v>182</v>
      </c>
      <c r="B18" s="118" t="s">
        <v>55</v>
      </c>
      <c r="C18" s="109">
        <f>'[7]Sheet1'!C20/10000</f>
        <v>57.4105</v>
      </c>
      <c r="D18" s="251">
        <f>'[7]Sheet1'!E20</f>
        <v>-3.5</v>
      </c>
      <c r="F18" s="1"/>
      <c r="G18" s="1"/>
    </row>
    <row r="19" spans="1:4" ht="17.25">
      <c r="A19" s="207"/>
      <c r="B19" s="46"/>
      <c r="C19" s="207"/>
      <c r="D19" s="207"/>
    </row>
    <row r="20" spans="1:4" ht="17.25">
      <c r="A20" s="207"/>
      <c r="B20" s="46"/>
      <c r="C20" s="207"/>
      <c r="D20" s="207"/>
    </row>
    <row r="21" spans="1:4" ht="17.25">
      <c r="A21" s="207"/>
      <c r="B21" s="46"/>
      <c r="C21" s="207"/>
      <c r="D21" s="207"/>
    </row>
    <row r="22" spans="1:4" ht="17.25">
      <c r="A22" s="207"/>
      <c r="B22" s="46"/>
      <c r="C22" s="207"/>
      <c r="D22" s="207"/>
    </row>
    <row r="23" spans="1:4" ht="17.25">
      <c r="A23" s="207"/>
      <c r="B23" s="46"/>
      <c r="C23" s="207"/>
      <c r="D23" s="207"/>
    </row>
    <row r="24" spans="1:4" ht="17.25">
      <c r="A24" s="207"/>
      <c r="B24" s="46"/>
      <c r="C24" s="207"/>
      <c r="D24" s="207"/>
    </row>
    <row r="25" spans="1:4" ht="17.25">
      <c r="A25" s="207"/>
      <c r="B25" s="46"/>
      <c r="C25" s="207"/>
      <c r="D25" s="207"/>
    </row>
    <row r="26" spans="1:4" ht="17.25">
      <c r="A26" s="207"/>
      <c r="B26" s="46"/>
      <c r="C26" s="207"/>
      <c r="D26" s="207"/>
    </row>
    <row r="27" spans="1:4" ht="17.25">
      <c r="A27" s="207"/>
      <c r="B27" s="46"/>
      <c r="C27" s="207"/>
      <c r="D27" s="207"/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Windows 用户</cp:lastModifiedBy>
  <cp:lastPrinted>2019-11-15T08:06:19Z</cp:lastPrinted>
  <dcterms:created xsi:type="dcterms:W3CDTF">2003-01-07T10:46:14Z</dcterms:created>
  <dcterms:modified xsi:type="dcterms:W3CDTF">2019-12-30T05:13:10Z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