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40" activeTab="0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对外贸易" sheetId="11" r:id="rId11"/>
    <sheet name="财政金融" sheetId="12" r:id="rId12"/>
    <sheet name="调查单位" sheetId="13" r:id="rId13"/>
    <sheet name="人民生活和物价1" sheetId="14" r:id="rId14"/>
    <sheet name="县市2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'主要经济指标'!$A$1:$X$64</definedName>
  </definedNames>
  <calcPr fullCalcOnLoad="1"/>
</workbook>
</file>

<file path=xl/sharedStrings.xml><?xml version="1.0" encoding="utf-8"?>
<sst xmlns="http://schemas.openxmlformats.org/spreadsheetml/2006/main" count="451" uniqueCount="304">
  <si>
    <r>
      <rPr>
        <b/>
        <sz val="16"/>
        <rFont val="宋体"/>
        <family val="0"/>
      </rPr>
      <t>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</si>
  <si>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</si>
  <si>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</si>
  <si>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</si>
  <si>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</si>
  <si>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</si>
  <si>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</si>
  <si>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7.5%</t>
    </r>
    <r>
      <rPr>
        <sz val="11"/>
        <rFont val="宋体"/>
        <family val="0"/>
      </rPr>
      <t>左右</t>
    </r>
  </si>
  <si>
    <r>
      <t>7.8%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</si>
  <si>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</si>
  <si>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</si>
  <si>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10.0%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</si>
  <si>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</si>
  <si>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</si>
  <si>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>15%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</si>
  <si>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</si>
  <si>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</si>
  <si>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</si>
  <si>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</si>
  <si>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</si>
  <si>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城乡居民收入</t>
    </r>
  </si>
  <si>
    <t>与经济增长同步</t>
  </si>
  <si>
    <t>城镇调查失业率</t>
  </si>
  <si>
    <r>
      <t>5.5%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</si>
  <si>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</si>
  <si>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</si>
  <si>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</si>
  <si>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</si>
  <si>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1-7月岳阳市主要经济指标完成情况表</t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</si>
  <si>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</si>
  <si>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</si>
  <si>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</si>
  <si>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</si>
  <si>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</si>
  <si>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</si>
  <si>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</si>
  <si>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</si>
  <si>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</si>
  <si>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</si>
  <si>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</si>
  <si>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</si>
  <si>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规模以上服务业主营业务收入（1-6月）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</si>
  <si>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</si>
  <si>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</si>
  <si>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</si>
  <si>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</si>
  <si>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</si>
  <si>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</si>
  <si>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</si>
  <si>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</si>
  <si>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</si>
  <si>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</si>
  <si>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</si>
  <si>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</si>
  <si>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</si>
  <si>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</si>
  <si>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</si>
  <si>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</si>
  <si>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</si>
  <si>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</si>
  <si>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</si>
  <si>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</si>
  <si>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</si>
  <si>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</si>
  <si>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</si>
  <si>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</si>
  <si>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</si>
  <si>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</si>
  <si>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</si>
  <si>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</si>
  <si>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</si>
  <si>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</si>
  <si>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</si>
  <si>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</si>
  <si>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</si>
  <si>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</si>
  <si>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</si>
  <si>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</si>
  <si>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</si>
  <si>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</si>
  <si>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</si>
  <si>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</si>
  <si>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</si>
  <si>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</si>
  <si>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</si>
  <si>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</si>
  <si>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</si>
  <si>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</si>
  <si>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</si>
  <si>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</si>
  <si>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</si>
  <si>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</si>
  <si>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</si>
  <si>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</si>
  <si>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</si>
  <si>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</si>
  <si>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</si>
  <si>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</si>
  <si>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</si>
  <si>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</si>
  <si>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</si>
  <si>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</si>
  <si>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</si>
  <si>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</si>
  <si>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</si>
  <si>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</si>
  <si>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</si>
  <si>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</si>
  <si>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</si>
  <si>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</si>
  <si>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</si>
  <si>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</si>
  <si>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</si>
  <si>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</si>
  <si>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</si>
  <si>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</si>
  <si>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</si>
  <si>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</si>
  <si>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</si>
  <si>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</si>
  <si>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</si>
  <si>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</si>
  <si>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</si>
  <si>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</si>
  <si>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</si>
  <si>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</si>
  <si>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</si>
  <si>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</si>
  <si>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</si>
  <si>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</si>
  <si>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</si>
  <si>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</si>
  <si>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</si>
  <si>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</si>
  <si>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</si>
  <si>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</si>
  <si>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</si>
  <si>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</si>
  <si>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</si>
  <si>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</si>
  <si>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</si>
  <si>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</si>
  <si>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</si>
  <si>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</si>
  <si>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</si>
  <si>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</si>
  <si>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</si>
  <si>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</si>
  <si>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</si>
  <si>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</si>
  <si>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</si>
  <si>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</si>
  <si>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</si>
  <si>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</si>
  <si>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>施工项目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</si>
  <si>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</si>
  <si>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</si>
  <si>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</si>
  <si>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</si>
  <si>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</si>
  <si>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</si>
  <si>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</si>
  <si>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</si>
  <si>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</si>
  <si>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</si>
  <si>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</si>
  <si>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</si>
  <si>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</si>
  <si>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</si>
  <si>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</si>
  <si>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</si>
  <si>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</si>
  <si>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</si>
  <si>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</si>
  <si>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</si>
  <si>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</si>
  <si>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</si>
  <si>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</si>
  <si>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</si>
  <si>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</si>
  <si>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</si>
  <si>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</si>
  <si>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</si>
  <si>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</si>
  <si>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</si>
  <si>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</si>
  <si>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</si>
  <si>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</si>
  <si>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</si>
  <si>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</si>
  <si>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</si>
  <si>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</si>
  <si>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</si>
  <si>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</si>
  <si>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</si>
  <si>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</si>
  <si>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</si>
  <si>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</si>
  <si>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</si>
  <si>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</si>
  <si>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</si>
  <si>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</si>
  <si>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</si>
  <si>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</si>
  <si>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</si>
  <si>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</si>
  <si>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</si>
  <si>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</si>
  <si>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</si>
  <si>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</si>
  <si>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</si>
  <si>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</si>
  <si>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</si>
  <si>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</si>
  <si>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</si>
  <si>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</si>
  <si>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>指  标</t>
  </si>
  <si>
    <t>贸易方式</t>
  </si>
  <si>
    <t>一般贸易</t>
  </si>
  <si>
    <t>保税物流</t>
  </si>
  <si>
    <t>加工贸易</t>
  </si>
  <si>
    <t>海关特殊监管区域进口设备</t>
  </si>
  <si>
    <t>其他捐赠物资</t>
  </si>
  <si>
    <t>--</t>
  </si>
  <si>
    <t>其他贸易</t>
  </si>
  <si>
    <t>企业性质</t>
  </si>
  <si>
    <t>私营企业</t>
  </si>
  <si>
    <t>国有企业</t>
  </si>
  <si>
    <t>集体企业</t>
  </si>
  <si>
    <t>中外合资企业</t>
  </si>
  <si>
    <t>外商独资企业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</si>
  <si>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</si>
  <si>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</si>
  <si>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</si>
  <si>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</si>
  <si>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</si>
  <si>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</si>
  <si>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</si>
  <si>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</si>
  <si>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</si>
  <si>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</si>
  <si>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</si>
  <si>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</si>
  <si>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</si>
  <si>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</si>
  <si>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</si>
  <si>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</si>
  <si>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</si>
  <si>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</si>
  <si>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</si>
  <si>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</si>
  <si>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</si>
  <si>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</si>
  <si>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</si>
  <si>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</si>
  <si>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</si>
  <si>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</si>
  <si>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</si>
  <si>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1-7月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</si>
  <si>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</si>
  <si>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</si>
  <si>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</si>
  <si>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</si>
  <si>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</si>
  <si>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</si>
  <si>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</si>
  <si>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</si>
  <si>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</si>
  <si>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</si>
  <si>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</si>
  <si>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</si>
  <si>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</si>
  <si>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</si>
  <si>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</si>
  <si>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</si>
  <si>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</si>
  <si>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</si>
  <si>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</si>
  <si>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</si>
  <si>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</si>
  <si>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</si>
  <si>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</si>
  <si>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</si>
  <si>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</si>
  <si>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</si>
  <si>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</si>
  <si>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</si>
  <si>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</si>
  <si>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</si>
  <si>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r>
      <t>2020年1—7</t>
    </r>
    <r>
      <rPr>
        <b/>
        <sz val="24"/>
        <color indexed="8"/>
        <rFont val="宋体"/>
        <family val="0"/>
      </rPr>
      <t>月岳阳市各县（市）区主要经济指标</t>
    </r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</si>
  <si>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</si>
  <si>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</si>
  <si>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</si>
  <si>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</si>
  <si>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</si>
  <si>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</si>
  <si>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目标数</t>
  </si>
  <si>
    <t>申报数</t>
  </si>
  <si>
    <t>其中：工业</t>
  </si>
  <si>
    <t>岳阳楼区</t>
  </si>
  <si>
    <t>经济技术
开发区</t>
  </si>
  <si>
    <t>南湖新区</t>
  </si>
  <si>
    <t>城陵矶新港区</t>
  </si>
  <si>
    <t>注：云溪区区本级规模以上工业增加值同比增长14.4%。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</si>
</sst>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</numFmts>
  <fonts count="92">
    <font>
      <sz val="12"/>
      <name val="宋体"/>
      <family val="0"/>
    </font>
    <font>
      <sz val="11"/>
      <color indexed="8"/>
      <name val="宋体"/>
      <family val="0"/>
    </font>
    <font>
      <sz val="19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0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6"/>
      <color indexed="8"/>
      <name val="黑体"/>
      <family val="3"/>
    </font>
    <font>
      <sz val="10"/>
      <color indexed="18"/>
      <name val="Arial"/>
      <family val="2"/>
    </font>
    <font>
      <sz val="20"/>
      <name val="黑体"/>
      <family val="3"/>
    </font>
    <font>
      <sz val="16"/>
      <name val="方正小标宋_GBK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rgb="FF000080"/>
      <name val="Arial"/>
      <family val="2"/>
    </font>
    <font>
      <b/>
      <sz val="20"/>
      <color rgb="FFFF0000"/>
      <name val="宋体"/>
      <family val="0"/>
    </font>
    <font>
      <b/>
      <sz val="24"/>
      <color theme="1"/>
      <name val="Calibri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4" applyNumberFormat="0" applyFill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79" fillId="24" borderId="0" applyNumberFormat="0" applyBorder="0" applyAlignment="0" applyProtection="0"/>
    <xf numFmtId="0" fontId="80" fillId="22" borderId="8" applyNumberFormat="0" applyAlignment="0" applyProtection="0"/>
    <xf numFmtId="0" fontId="81" fillId="25" borderId="5" applyNumberFormat="0" applyAlignment="0" applyProtection="0"/>
    <xf numFmtId="0" fontId="36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14" fillId="32" borderId="9" applyNumberFormat="0" applyFont="0" applyAlignment="0" applyProtection="0"/>
  </cellStyleXfs>
  <cellXfs count="316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8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83" fillId="0" borderId="0" xfId="0" applyNumberFormat="1" applyFont="1" applyAlignment="1">
      <alignment/>
    </xf>
    <xf numFmtId="178" fontId="83" fillId="0" borderId="0" xfId="0" applyNumberFormat="1" applyFont="1" applyAlignment="1">
      <alignment/>
    </xf>
    <xf numFmtId="178" fontId="8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84" fillId="0" borderId="10" xfId="0" applyNumberFormat="1" applyFont="1" applyFill="1" applyBorder="1" applyAlignment="1">
      <alignment horizontal="center" vertical="center" wrapText="1"/>
    </xf>
    <xf numFmtId="178" fontId="84" fillId="0" borderId="11" xfId="0" applyNumberFormat="1" applyFont="1" applyFill="1" applyBorder="1" applyAlignment="1">
      <alignment horizontal="center" vertical="center" wrapText="1"/>
    </xf>
    <xf numFmtId="181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80" fontId="8" fillId="0" borderId="10" xfId="57" applyNumberFormat="1" applyFont="1" applyFill="1" applyBorder="1" applyAlignment="1">
      <alignment horizontal="center" vertical="center"/>
      <protection/>
    </xf>
    <xf numFmtId="178" fontId="84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80" fontId="8" fillId="0" borderId="12" xfId="57" applyNumberFormat="1" applyFont="1" applyFill="1" applyBorder="1" applyAlignment="1">
      <alignment horizontal="center" vertical="center"/>
      <protection/>
    </xf>
    <xf numFmtId="180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5" fillId="0" borderId="0" xfId="0" applyFont="1" applyAlignment="1">
      <alignment horizontal="center" vertical="center"/>
    </xf>
    <xf numFmtId="0" fontId="84" fillId="33" borderId="13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180" fontId="84" fillId="0" borderId="10" xfId="0" applyNumberFormat="1" applyFont="1" applyBorder="1" applyAlignment="1">
      <alignment horizontal="center" vertical="center" wrapText="1"/>
    </xf>
    <xf numFmtId="180" fontId="84" fillId="0" borderId="12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wrapText="1"/>
    </xf>
    <xf numFmtId="0" fontId="84" fillId="33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85" fillId="33" borderId="15" xfId="0" applyFont="1" applyFill="1" applyBorder="1" applyAlignment="1">
      <alignment horizontal="left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84" fillId="33" borderId="21" xfId="0" applyFont="1" applyFill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178" fontId="6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6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178" fontId="65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7" fillId="0" borderId="0" xfId="0" applyFont="1" applyFill="1" applyBorder="1" applyAlignment="1">
      <alignment horizontal="right" vertical="center"/>
    </xf>
    <xf numFmtId="0" fontId="84" fillId="33" borderId="13" xfId="0" applyFont="1" applyFill="1" applyBorder="1" applyAlignment="1">
      <alignment horizontal="center" vertical="center"/>
    </xf>
    <xf numFmtId="179" fontId="84" fillId="33" borderId="12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right" vertical="center"/>
    </xf>
    <xf numFmtId="178" fontId="12" fillId="0" borderId="0" xfId="0" applyNumberFormat="1" applyFont="1" applyAlignment="1">
      <alignment/>
    </xf>
    <xf numFmtId="0" fontId="85" fillId="33" borderId="15" xfId="0" applyFont="1" applyFill="1" applyBorder="1" applyAlignment="1">
      <alignment vertical="center"/>
    </xf>
    <xf numFmtId="2" fontId="11" fillId="33" borderId="19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vertical="center"/>
    </xf>
    <xf numFmtId="0" fontId="84" fillId="33" borderId="21" xfId="0" applyFont="1" applyFill="1" applyBorder="1" applyAlignment="1">
      <alignment vertical="center"/>
    </xf>
    <xf numFmtId="2" fontId="11" fillId="33" borderId="22" xfId="0" applyNumberFormat="1" applyFont="1" applyFill="1" applyBorder="1" applyAlignment="1">
      <alignment horizontal="right" vertical="center"/>
    </xf>
    <xf numFmtId="2" fontId="11" fillId="33" borderId="23" xfId="0" applyNumberFormat="1" applyFont="1" applyFill="1" applyBorder="1" applyAlignment="1">
      <alignment horizontal="right" vertical="center"/>
    </xf>
    <xf numFmtId="178" fontId="11" fillId="33" borderId="23" xfId="0" applyNumberFormat="1" applyFont="1" applyFill="1" applyBorder="1" applyAlignment="1">
      <alignment horizontal="right" vertical="center"/>
    </xf>
    <xf numFmtId="183" fontId="84" fillId="33" borderId="10" xfId="0" applyNumberFormat="1" applyFont="1" applyFill="1" applyBorder="1" applyAlignment="1">
      <alignment horizontal="center" vertical="center"/>
    </xf>
    <xf numFmtId="183" fontId="84" fillId="33" borderId="13" xfId="0" applyNumberFormat="1" applyFont="1" applyFill="1" applyBorder="1" applyAlignment="1">
      <alignment horizontal="center" vertical="center"/>
    </xf>
    <xf numFmtId="179" fontId="84" fillId="33" borderId="12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84" fillId="33" borderId="15" xfId="0" applyFont="1" applyFill="1" applyBorder="1" applyAlignment="1">
      <alignment vertical="center"/>
    </xf>
    <xf numFmtId="0" fontId="85" fillId="33" borderId="21" xfId="0" applyFont="1" applyFill="1" applyBorder="1" applyAlignment="1">
      <alignment vertical="center"/>
    </xf>
    <xf numFmtId="179" fontId="85" fillId="0" borderId="0" xfId="0" applyNumberFormat="1" applyFont="1" applyAlignment="1">
      <alignment/>
    </xf>
    <xf numFmtId="184" fontId="0" fillId="0" borderId="0" xfId="0" applyNumberFormat="1" applyAlignment="1">
      <alignment vertical="center"/>
    </xf>
    <xf numFmtId="0" fontId="15" fillId="0" borderId="17" xfId="0" applyFont="1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186" fontId="88" fillId="0" borderId="0" xfId="0" applyNumberFormat="1" applyFont="1" applyAlignment="1">
      <alignment/>
    </xf>
    <xf numFmtId="0" fontId="8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center" vertical="top" wrapText="1"/>
    </xf>
    <xf numFmtId="0" fontId="84" fillId="34" borderId="24" xfId="0" applyFont="1" applyFill="1" applyBorder="1" applyAlignment="1">
      <alignment horizontal="center" vertical="center" wrapText="1"/>
    </xf>
    <xf numFmtId="0" fontId="84" fillId="0" borderId="10" xfId="49" applyFont="1" applyFill="1" applyBorder="1" applyAlignment="1" applyProtection="1">
      <alignment horizontal="center" vertical="center"/>
      <protection locked="0"/>
    </xf>
    <xf numFmtId="0" fontId="84" fillId="0" borderId="12" xfId="49" applyFont="1" applyFill="1" applyBorder="1" applyAlignment="1" applyProtection="1">
      <alignment horizontal="center" vertical="center"/>
      <protection locked="0"/>
    </xf>
    <xf numFmtId="0" fontId="85" fillId="34" borderId="25" xfId="0" applyFont="1" applyFill="1" applyBorder="1" applyAlignment="1">
      <alignment horizontal="left" vertical="center" wrapText="1"/>
    </xf>
    <xf numFmtId="2" fontId="11" fillId="34" borderId="26" xfId="0" applyNumberFormat="1" applyFont="1" applyFill="1" applyBorder="1" applyAlignment="1">
      <alignment horizontal="right" vertical="center" wrapText="1"/>
    </xf>
    <xf numFmtId="182" fontId="11" fillId="34" borderId="18" xfId="0" applyNumberFormat="1" applyFont="1" applyFill="1" applyBorder="1" applyAlignment="1">
      <alignment horizontal="right" vertical="center" wrapText="1"/>
    </xf>
    <xf numFmtId="2" fontId="11" fillId="34" borderId="27" xfId="0" applyNumberFormat="1" applyFont="1" applyFill="1" applyBorder="1" applyAlignment="1">
      <alignment horizontal="right" vertical="center" wrapText="1"/>
    </xf>
    <xf numFmtId="182" fontId="11" fillId="34" borderId="0" xfId="0" applyNumberFormat="1" applyFont="1" applyFill="1" applyBorder="1" applyAlignment="1">
      <alignment horizontal="right" vertical="center" wrapText="1"/>
    </xf>
    <xf numFmtId="0" fontId="85" fillId="34" borderId="28" xfId="0" applyFont="1" applyFill="1" applyBorder="1" applyAlignment="1">
      <alignment horizontal="left" vertical="center" wrapText="1"/>
    </xf>
    <xf numFmtId="2" fontId="11" fillId="34" borderId="29" xfId="0" applyNumberFormat="1" applyFont="1" applyFill="1" applyBorder="1" applyAlignment="1">
      <alignment horizontal="right" vertical="center" wrapText="1"/>
    </xf>
    <xf numFmtId="182" fontId="11" fillId="34" borderId="30" xfId="0" applyNumberFormat="1" applyFont="1" applyFill="1" applyBorder="1" applyAlignment="1">
      <alignment horizontal="right" vertical="center" wrapText="1"/>
    </xf>
    <xf numFmtId="0" fontId="3" fillId="0" borderId="0" xfId="49" applyFont="1" applyBorder="1" applyAlignment="1" applyProtection="1">
      <alignment horizontal="center" vertical="center"/>
      <protection locked="0"/>
    </xf>
    <xf numFmtId="0" fontId="87" fillId="0" borderId="0" xfId="49" applyFont="1" applyFill="1" applyBorder="1" applyProtection="1">
      <alignment/>
      <protection locked="0"/>
    </xf>
    <xf numFmtId="0" fontId="84" fillId="0" borderId="13" xfId="49" applyFont="1" applyBorder="1" applyAlignment="1" applyProtection="1">
      <alignment horizontal="center" vertical="center"/>
      <protection locked="0"/>
    </xf>
    <xf numFmtId="180" fontId="84" fillId="0" borderId="18" xfId="49" applyNumberFormat="1" applyFont="1" applyBorder="1" applyAlignment="1" applyProtection="1">
      <alignment horizontal="center" vertical="center" wrapText="1"/>
      <protection locked="0"/>
    </xf>
    <xf numFmtId="181" fontId="7" fillId="0" borderId="17" xfId="49" applyNumberFormat="1" applyFont="1" applyFill="1" applyBorder="1" applyAlignment="1" applyProtection="1">
      <alignment horizontal="right" vertical="center"/>
      <protection/>
    </xf>
    <xf numFmtId="178" fontId="7" fillId="0" borderId="18" xfId="49" applyNumberFormat="1" applyFont="1" applyFill="1" applyBorder="1" applyAlignment="1" applyProtection="1">
      <alignment horizontal="right" vertical="center"/>
      <protection/>
    </xf>
    <xf numFmtId="180" fontId="85" fillId="0" borderId="15" xfId="49" applyNumberFormat="1" applyFont="1" applyBorder="1" applyAlignment="1" applyProtection="1">
      <alignment vertical="center" wrapText="1"/>
      <protection locked="0"/>
    </xf>
    <xf numFmtId="180" fontId="85" fillId="0" borderId="0" xfId="49" applyNumberFormat="1" applyFont="1" applyBorder="1" applyAlignment="1" applyProtection="1">
      <alignment horizontal="center" vertical="center" wrapText="1"/>
      <protection locked="0"/>
    </xf>
    <xf numFmtId="181" fontId="11" fillId="0" borderId="20" xfId="49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 applyProtection="1">
      <alignment horizontal="right" vertical="center"/>
      <protection/>
    </xf>
    <xf numFmtId="180" fontId="85" fillId="0" borderId="15" xfId="49" applyNumberFormat="1" applyFont="1" applyBorder="1" applyAlignment="1" applyProtection="1">
      <alignment horizontal="center" vertical="center" wrapText="1"/>
      <protection locked="0"/>
    </xf>
    <xf numFmtId="180" fontId="85" fillId="0" borderId="21" xfId="49" applyNumberFormat="1" applyFont="1" applyBorder="1" applyAlignment="1" applyProtection="1">
      <alignment horizontal="center" vertical="center" wrapText="1"/>
      <protection locked="0"/>
    </xf>
    <xf numFmtId="180" fontId="85" fillId="0" borderId="23" xfId="49" applyNumberFormat="1" applyFont="1" applyBorder="1" applyAlignment="1" applyProtection="1">
      <alignment horizontal="center" vertical="center" wrapText="1"/>
      <protection locked="0"/>
    </xf>
    <xf numFmtId="181" fontId="11" fillId="0" borderId="11" xfId="49" applyNumberFormat="1" applyFont="1" applyFill="1" applyBorder="1" applyAlignment="1" applyProtection="1">
      <alignment horizontal="right" vertical="center"/>
      <protection/>
    </xf>
    <xf numFmtId="178" fontId="11" fillId="0" borderId="23" xfId="49" applyNumberFormat="1" applyFont="1" applyFill="1" applyBorder="1" applyAlignment="1" applyProtection="1">
      <alignment horizontal="right" vertical="center"/>
      <protection/>
    </xf>
    <xf numFmtId="180" fontId="85" fillId="0" borderId="15" xfId="49" applyNumberFormat="1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80" fontId="85" fillId="0" borderId="15" xfId="49" applyNumberFormat="1" applyFont="1" applyFill="1" applyBorder="1" applyAlignment="1" applyProtection="1">
      <alignment horizontal="left" vertical="center" wrapText="1"/>
      <protection locked="0"/>
    </xf>
    <xf numFmtId="180" fontId="11" fillId="0" borderId="20" xfId="49" applyNumberFormat="1" applyFont="1" applyBorder="1" applyAlignment="1" applyProtection="1">
      <alignment horizontal="right" vertical="center" wrapText="1"/>
      <protection locked="0"/>
    </xf>
    <xf numFmtId="180" fontId="11" fillId="0" borderId="0" xfId="49" applyNumberFormat="1" applyFont="1" applyBorder="1" applyAlignment="1" applyProtection="1">
      <alignment horizontal="right" vertical="center" wrapText="1"/>
      <protection locked="0"/>
    </xf>
    <xf numFmtId="0" fontId="85" fillId="33" borderId="0" xfId="0" applyFont="1" applyFill="1" applyBorder="1" applyAlignment="1">
      <alignment horizontal="center" vertical="center"/>
    </xf>
    <xf numFmtId="181" fontId="11" fillId="0" borderId="20" xfId="0" applyNumberFormat="1" applyFont="1" applyBorder="1" applyAlignment="1">
      <alignment horizontal="right" vertical="center"/>
    </xf>
    <xf numFmtId="0" fontId="85" fillId="33" borderId="21" xfId="0" applyFont="1" applyFill="1" applyBorder="1" applyAlignment="1">
      <alignment horizontal="left" vertical="center"/>
    </xf>
    <xf numFmtId="0" fontId="85" fillId="33" borderId="23" xfId="0" applyFont="1" applyFill="1" applyBorder="1" applyAlignment="1">
      <alignment horizontal="center" vertical="center"/>
    </xf>
    <xf numFmtId="181" fontId="11" fillId="0" borderId="11" xfId="0" applyNumberFormat="1" applyFont="1" applyBorder="1" applyAlignment="1">
      <alignment horizontal="right" vertical="center"/>
    </xf>
    <xf numFmtId="178" fontId="11" fillId="0" borderId="23" xfId="0" applyNumberFormat="1" applyFont="1" applyBorder="1" applyAlignment="1">
      <alignment horizontal="right" vertical="center"/>
    </xf>
    <xf numFmtId="0" fontId="8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7" fillId="0" borderId="0" xfId="0" applyFont="1" applyAlignment="1">
      <alignment/>
    </xf>
    <xf numFmtId="0" fontId="83" fillId="0" borderId="0" xfId="0" applyFont="1" applyAlignment="1">
      <alignment/>
    </xf>
    <xf numFmtId="0" fontId="84" fillId="33" borderId="10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4" fillId="0" borderId="31" xfId="0" applyFont="1" applyBorder="1" applyAlignment="1">
      <alignment vertical="center"/>
    </xf>
    <xf numFmtId="0" fontId="84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5" fillId="0" borderId="15" xfId="0" applyFont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5" fillId="0" borderId="21" xfId="0" applyFont="1" applyBorder="1" applyAlignment="1">
      <alignment vertical="center"/>
    </xf>
    <xf numFmtId="0" fontId="85" fillId="0" borderId="2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7" fillId="34" borderId="0" xfId="0" applyFont="1" applyFill="1" applyBorder="1" applyAlignment="1">
      <alignment horizontal="right" vertical="center"/>
    </xf>
    <xf numFmtId="0" fontId="84" fillId="33" borderId="14" xfId="0" applyFont="1" applyFill="1" applyBorder="1" applyAlignment="1">
      <alignment horizontal="center" vertical="center"/>
    </xf>
    <xf numFmtId="49" fontId="84" fillId="33" borderId="18" xfId="0" applyNumberFormat="1" applyFont="1" applyFill="1" applyBorder="1" applyAlignment="1">
      <alignment horizontal="left" vertical="center"/>
    </xf>
    <xf numFmtId="182" fontId="11" fillId="33" borderId="19" xfId="0" applyNumberFormat="1" applyFont="1" applyFill="1" applyBorder="1" applyAlignment="1">
      <alignment horizontal="right" vertical="center"/>
    </xf>
    <xf numFmtId="49" fontId="85" fillId="33" borderId="0" xfId="0" applyNumberFormat="1" applyFont="1" applyFill="1" applyBorder="1" applyAlignment="1">
      <alignment horizontal="left" vertical="center"/>
    </xf>
    <xf numFmtId="49" fontId="85" fillId="33" borderId="23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178" fontId="7" fillId="0" borderId="31" xfId="0" applyNumberFormat="1" applyFont="1" applyFill="1" applyBorder="1" applyAlignment="1">
      <alignment horizontal="righ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184" fontId="27" fillId="0" borderId="12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19" fillId="0" borderId="12" xfId="0" applyNumberFormat="1" applyFont="1" applyBorder="1" applyAlignment="1">
      <alignment horizontal="center" vertical="center"/>
    </xf>
    <xf numFmtId="0" fontId="84" fillId="0" borderId="31" xfId="0" applyFont="1" applyBorder="1" applyAlignment="1">
      <alignment horizontal="left" vertical="center"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30" fillId="0" borderId="0" xfId="52" applyFont="1" applyBorder="1" applyAlignment="1">
      <alignment horizontal="center" vertical="center"/>
      <protection/>
    </xf>
    <xf numFmtId="178" fontId="30" fillId="0" borderId="0" xfId="52" applyNumberFormat="1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182" fontId="15" fillId="0" borderId="10" xfId="52" applyNumberFormat="1" applyFont="1" applyBorder="1" applyAlignment="1">
      <alignment horizontal="center" vertical="center" wrapText="1"/>
      <protection/>
    </xf>
    <xf numFmtId="178" fontId="15" fillId="0" borderId="12" xfId="52" applyNumberFormat="1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32" fillId="0" borderId="0" xfId="52" applyFont="1" applyAlignment="1">
      <alignment horizontal="center"/>
      <protection/>
    </xf>
    <xf numFmtId="0" fontId="21" fillId="0" borderId="13" xfId="52" applyFont="1" applyBorder="1" applyAlignment="1">
      <alignment vertical="center"/>
      <protection/>
    </xf>
    <xf numFmtId="0" fontId="32" fillId="0" borderId="10" xfId="52" applyFont="1" applyBorder="1" applyAlignment="1">
      <alignment horizontal="center" vertical="center"/>
      <protection/>
    </xf>
    <xf numFmtId="178" fontId="32" fillId="0" borderId="12" xfId="52" applyNumberFormat="1" applyFont="1" applyBorder="1" applyAlignment="1">
      <alignment horizontal="center" vertical="center"/>
      <protection/>
    </xf>
    <xf numFmtId="0" fontId="21" fillId="0" borderId="13" xfId="52" applyFont="1" applyBorder="1" applyAlignment="1">
      <alignment vertical="center" wrapText="1"/>
      <protection/>
    </xf>
    <xf numFmtId="181" fontId="2" fillId="0" borderId="10" xfId="57" applyNumberFormat="1" applyFont="1" applyFill="1" applyBorder="1" applyAlignment="1">
      <alignment horizontal="center" vertical="center" shrinkToFit="1"/>
      <protection/>
    </xf>
    <xf numFmtId="0" fontId="21" fillId="0" borderId="13" xfId="52" applyFont="1" applyFill="1" applyBorder="1" applyAlignment="1">
      <alignment vertical="center"/>
      <protection/>
    </xf>
    <xf numFmtId="181" fontId="2" fillId="0" borderId="13" xfId="57" applyNumberFormat="1" applyFont="1" applyFill="1" applyBorder="1" applyAlignment="1">
      <alignment horizontal="center" vertical="center" shrinkToFit="1"/>
      <protection/>
    </xf>
    <xf numFmtId="2" fontId="32" fillId="0" borderId="10" xfId="52" applyNumberFormat="1" applyFont="1" applyBorder="1" applyAlignment="1">
      <alignment horizontal="center" vertical="center"/>
      <protection/>
    </xf>
    <xf numFmtId="0" fontId="21" fillId="0" borderId="13" xfId="52" applyFont="1" applyFill="1" applyBorder="1" applyAlignment="1">
      <alignment vertical="center" wrapText="1"/>
      <protection/>
    </xf>
    <xf numFmtId="2" fontId="2" fillId="0" borderId="10" xfId="57" applyNumberFormat="1" applyFont="1" applyFill="1" applyBorder="1" applyAlignment="1">
      <alignment horizontal="center" vertical="center" shrinkToFit="1"/>
      <protection/>
    </xf>
    <xf numFmtId="178" fontId="2" fillId="0" borderId="12" xfId="57" applyNumberFormat="1" applyFont="1" applyFill="1" applyBorder="1" applyAlignment="1">
      <alignment horizontal="center" vertical="center" shrinkToFit="1"/>
      <protection/>
    </xf>
    <xf numFmtId="184" fontId="2" fillId="0" borderId="13" xfId="57" applyNumberFormat="1" applyFont="1" applyFill="1" applyBorder="1" applyAlignment="1">
      <alignment horizontal="center" vertical="center" shrinkToFit="1"/>
      <protection/>
    </xf>
    <xf numFmtId="184" fontId="2" fillId="0" borderId="10" xfId="57" applyNumberFormat="1" applyFont="1" applyFill="1" applyBorder="1" applyAlignment="1">
      <alignment horizontal="center" vertical="center" shrinkToFit="1"/>
      <protection/>
    </xf>
    <xf numFmtId="2" fontId="32" fillId="0" borderId="17" xfId="52" applyNumberFormat="1" applyFont="1" applyBorder="1" applyAlignment="1">
      <alignment horizontal="center" vertical="center"/>
      <protection/>
    </xf>
    <xf numFmtId="178" fontId="32" fillId="0" borderId="16" xfId="52" applyNumberFormat="1" applyFont="1" applyBorder="1" applyAlignment="1">
      <alignment horizontal="center" vertical="center"/>
      <protection/>
    </xf>
    <xf numFmtId="2" fontId="32" fillId="0" borderId="10" xfId="56" applyNumberFormat="1" applyFont="1" applyBorder="1" applyAlignment="1">
      <alignment horizontal="center" vertical="center"/>
      <protection/>
    </xf>
    <xf numFmtId="178" fontId="32" fillId="0" borderId="12" xfId="51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4" fontId="35" fillId="0" borderId="18" xfId="0" applyNumberFormat="1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187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87" fontId="35" fillId="0" borderId="0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0" xfId="52" applyFont="1" applyFill="1" applyBorder="1" applyAlignment="1">
      <alignment horizontal="center" vertical="center"/>
      <protection/>
    </xf>
    <xf numFmtId="2" fontId="31" fillId="0" borderId="16" xfId="52" applyNumberFormat="1" applyFont="1" applyBorder="1" applyAlignment="1">
      <alignment horizontal="center" vertical="center"/>
      <protection/>
    </xf>
    <xf numFmtId="2" fontId="32" fillId="0" borderId="18" xfId="52" applyNumberFormat="1" applyFont="1" applyBorder="1" applyAlignment="1">
      <alignment horizontal="center" vertical="center"/>
      <protection/>
    </xf>
    <xf numFmtId="2" fontId="32" fillId="0" borderId="19" xfId="52" applyNumberFormat="1" applyFont="1" applyBorder="1" applyAlignment="1">
      <alignment horizontal="center" vertical="center"/>
      <protection/>
    </xf>
    <xf numFmtId="2" fontId="32" fillId="0" borderId="0" xfId="52" applyNumberFormat="1" applyFont="1" applyBorder="1" applyAlignment="1">
      <alignment horizontal="center" vertical="center"/>
      <protection/>
    </xf>
    <xf numFmtId="2" fontId="32" fillId="0" borderId="22" xfId="52" applyNumberFormat="1" applyFont="1" applyBorder="1" applyAlignment="1">
      <alignment horizontal="center" vertical="center"/>
      <protection/>
    </xf>
    <xf numFmtId="2" fontId="32" fillId="0" borderId="23" xfId="52" applyNumberFormat="1" applyFont="1" applyBorder="1" applyAlignment="1">
      <alignment horizontal="center" vertical="center"/>
      <protection/>
    </xf>
    <xf numFmtId="1" fontId="31" fillId="0" borderId="16" xfId="52" applyNumberFormat="1" applyFont="1" applyBorder="1" applyAlignment="1">
      <alignment horizontal="center" vertical="center"/>
      <protection/>
    </xf>
    <xf numFmtId="1" fontId="32" fillId="0" borderId="18" xfId="52" applyNumberFormat="1" applyFont="1" applyBorder="1" applyAlignment="1">
      <alignment horizontal="center" vertical="center"/>
      <protection/>
    </xf>
    <xf numFmtId="1" fontId="32" fillId="0" borderId="19" xfId="52" applyNumberFormat="1" applyFont="1" applyBorder="1" applyAlignment="1">
      <alignment horizontal="center" vertical="center"/>
      <protection/>
    </xf>
    <xf numFmtId="1" fontId="32" fillId="0" borderId="0" xfId="52" applyNumberFormat="1" applyFont="1" applyBorder="1" applyAlignment="1">
      <alignment horizontal="center" vertical="center"/>
      <protection/>
    </xf>
    <xf numFmtId="1" fontId="32" fillId="0" borderId="22" xfId="52" applyNumberFormat="1" applyFont="1" applyBorder="1" applyAlignment="1">
      <alignment horizontal="center" vertical="center"/>
      <protection/>
    </xf>
    <xf numFmtId="1" fontId="32" fillId="0" borderId="23" xfId="52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3" fillId="0" borderId="0" xfId="49" applyFont="1" applyBorder="1" applyAlignment="1" applyProtection="1">
      <alignment horizontal="center" vertical="center"/>
      <protection locked="0"/>
    </xf>
    <xf numFmtId="0" fontId="16" fillId="0" borderId="0" xfId="49" applyFont="1" applyBorder="1" applyAlignment="1" applyProtection="1">
      <alignment horizontal="center" vertical="center"/>
      <protection locked="0"/>
    </xf>
    <xf numFmtId="0" fontId="85" fillId="0" borderId="0" xfId="49" applyFont="1" applyBorder="1" applyAlignment="1" applyProtection="1">
      <alignment/>
      <protection locked="0"/>
    </xf>
    <xf numFmtId="0" fontId="8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7" fillId="33" borderId="23" xfId="0" applyFont="1" applyFill="1" applyBorder="1" applyAlignment="1">
      <alignment horizontal="right" vertical="center"/>
    </xf>
    <xf numFmtId="0" fontId="90" fillId="0" borderId="23" xfId="0" applyFont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178" fontId="84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62" fillId="34" borderId="0" xfId="0" applyFont="1" applyFill="1" applyAlignment="1">
      <alignment horizontal="center" vertical="center" wrapText="1"/>
    </xf>
    <xf numFmtId="180" fontId="84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63" fillId="34" borderId="10" xfId="0" applyFont="1" applyFill="1" applyBorder="1" applyAlignment="1">
      <alignment horizontal="center" vertical="center"/>
    </xf>
    <xf numFmtId="185" fontId="63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184" fontId="64" fillId="34" borderId="10" xfId="0" applyNumberFormat="1" applyFont="1" applyFill="1" applyBorder="1" applyAlignment="1">
      <alignment horizontal="center" vertical="center"/>
    </xf>
    <xf numFmtId="0" fontId="84" fillId="34" borderId="31" xfId="0" applyFont="1" applyFill="1" applyBorder="1" applyAlignment="1">
      <alignment vertical="center"/>
    </xf>
    <xf numFmtId="0" fontId="84" fillId="34" borderId="15" xfId="0" applyFont="1" applyFill="1" applyBorder="1" applyAlignment="1">
      <alignment vertical="center"/>
    </xf>
    <xf numFmtId="0" fontId="13" fillId="34" borderId="0" xfId="0" applyFont="1" applyFill="1" applyAlignment="1">
      <alignment horizontal="center"/>
    </xf>
    <xf numFmtId="0" fontId="91" fillId="34" borderId="0" xfId="0" applyFont="1" applyFill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49" fontId="85" fillId="33" borderId="31" xfId="0" applyNumberFormat="1" applyFont="1" applyFill="1" applyBorder="1" applyAlignment="1">
      <alignment horizontal="left" vertical="center"/>
    </xf>
    <xf numFmtId="182" fontId="11" fillId="33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/>
    </xf>
    <xf numFmtId="2" fontId="0" fillId="0" borderId="10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0" fontId="63" fillId="34" borderId="12" xfId="0" applyFont="1" applyFill="1" applyBorder="1" applyAlignment="1">
      <alignment horizontal="center" vertical="center"/>
    </xf>
    <xf numFmtId="184" fontId="64" fillId="34" borderId="12" xfId="0" applyNumberFormat="1" applyFont="1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5968;&#25454;&#65288;&#37096;&#20998;&#25968;&#25454;&#26410;&#40784;&#65289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0135;&#19994;&#12289;&#24037;&#19994;&#12289;&#24037;&#19994;&#25216;&#25913;&#12289;&#39640;&#26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34920;&#19968;&#34920;&#19971;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七"/>
    </sheetNames>
    <sheetDataSet>
      <sheetData sheetId="1">
        <row r="10">
          <cell r="H10">
            <v>115.43499</v>
          </cell>
          <cell r="J10">
            <v>8.5</v>
          </cell>
          <cell r="AD10">
            <v>239.02420278</v>
          </cell>
          <cell r="AF10">
            <v>38.3</v>
          </cell>
          <cell r="AH10">
            <v>105.64320212</v>
          </cell>
          <cell r="AJ10">
            <v>12.6</v>
          </cell>
          <cell r="AL10">
            <v>133.38100066</v>
          </cell>
          <cell r="AN10">
            <v>69</v>
          </cell>
          <cell r="BJ10">
            <v>87.48232</v>
          </cell>
          <cell r="BL10">
            <v>1.2</v>
          </cell>
          <cell r="BN10">
            <v>47.675719</v>
          </cell>
          <cell r="BP10">
            <v>3.5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I (2)"/>
      <sheetName val="SCPI排名"/>
    </sheetNames>
    <sheetDataSet>
      <sheetData sheetId="0">
        <row r="9">
          <cell r="B9">
            <v>100.79463728</v>
          </cell>
          <cell r="C9">
            <v>102.89965683</v>
          </cell>
          <cell r="D9">
            <v>103.12394027</v>
          </cell>
        </row>
        <row r="10">
          <cell r="B10">
            <v>103.05719506</v>
          </cell>
          <cell r="C10">
            <v>112.04090727</v>
          </cell>
          <cell r="D10">
            <v>111.54468329</v>
          </cell>
        </row>
        <row r="18">
          <cell r="B18">
            <v>100</v>
          </cell>
          <cell r="C18">
            <v>99.66686382</v>
          </cell>
          <cell r="D18">
            <v>99.84447626</v>
          </cell>
        </row>
        <row r="19">
          <cell r="B19">
            <v>98.68532776</v>
          </cell>
          <cell r="C19">
            <v>96.59156486</v>
          </cell>
          <cell r="D19">
            <v>98.39604015</v>
          </cell>
        </row>
        <row r="20">
          <cell r="B20">
            <v>100</v>
          </cell>
          <cell r="C20">
            <v>100.40698381</v>
          </cell>
          <cell r="D20">
            <v>99.73395227</v>
          </cell>
        </row>
        <row r="21">
          <cell r="B21">
            <v>100.3922107</v>
          </cell>
          <cell r="C21">
            <v>96.34074233</v>
          </cell>
          <cell r="D21">
            <v>97.01993705</v>
          </cell>
        </row>
        <row r="22">
          <cell r="B22">
            <v>100</v>
          </cell>
          <cell r="C22">
            <v>100.63873112</v>
          </cell>
          <cell r="D22">
            <v>101.02375779</v>
          </cell>
        </row>
        <row r="23">
          <cell r="B23">
            <v>100</v>
          </cell>
          <cell r="C23">
            <v>102.45671013</v>
          </cell>
          <cell r="D23">
            <v>101.66327271</v>
          </cell>
        </row>
        <row r="24">
          <cell r="B24">
            <v>101.00976619</v>
          </cell>
          <cell r="C24">
            <v>105.63596058</v>
          </cell>
          <cell r="D24">
            <v>104.8154919</v>
          </cell>
        </row>
        <row r="25">
          <cell r="B25">
            <v>101.10892749</v>
          </cell>
          <cell r="C25">
            <v>102.30047461</v>
          </cell>
          <cell r="D25">
            <v>102.2878209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</sheetNames>
    <sheetDataSet>
      <sheetData sheetId="5">
        <row r="4">
          <cell r="D4">
            <v>5.840004994175402</v>
          </cell>
        </row>
        <row r="5">
          <cell r="D5">
            <v>12.940703738983046</v>
          </cell>
        </row>
        <row r="6">
          <cell r="D6">
            <v>16.305215238544335</v>
          </cell>
        </row>
        <row r="7">
          <cell r="D7">
            <v>2.379106457307813</v>
          </cell>
        </row>
        <row r="8">
          <cell r="D8">
            <v>14.770232271484147</v>
          </cell>
        </row>
        <row r="9">
          <cell r="D9">
            <v>17</v>
          </cell>
        </row>
        <row r="10">
          <cell r="D10">
            <v>17.8</v>
          </cell>
        </row>
        <row r="11">
          <cell r="D11">
            <v>17.68370323469763</v>
          </cell>
        </row>
        <row r="12">
          <cell r="D12">
            <v>0.1</v>
          </cell>
        </row>
        <row r="13">
          <cell r="D13">
            <v>0.1</v>
          </cell>
        </row>
        <row r="14">
          <cell r="D14">
            <v>12.676418329433133</v>
          </cell>
        </row>
        <row r="15">
          <cell r="D15">
            <v>15.880158233980083</v>
          </cell>
        </row>
        <row r="16">
          <cell r="D16">
            <v>2.046861570474917</v>
          </cell>
        </row>
        <row r="17">
          <cell r="D17">
            <v>-0.8234865326374035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105817_1"/>
      <sheetName val="T120811_1"/>
      <sheetName val="T121442_1"/>
      <sheetName val="T025843_1"/>
    </sheetNames>
    <sheetDataSet>
      <sheetData sheetId="0">
        <row r="6">
          <cell r="E6">
            <v>16.1</v>
          </cell>
        </row>
        <row r="7">
          <cell r="E7">
            <v>76.8</v>
          </cell>
        </row>
        <row r="8">
          <cell r="E8">
            <v>12.6</v>
          </cell>
        </row>
        <row r="9">
          <cell r="E9">
            <v>7.2</v>
          </cell>
        </row>
        <row r="10">
          <cell r="E10">
            <v>-13</v>
          </cell>
        </row>
        <row r="11">
          <cell r="E11">
            <v>12.1</v>
          </cell>
        </row>
        <row r="12">
          <cell r="E12">
            <v>1</v>
          </cell>
        </row>
        <row r="13">
          <cell r="E13">
            <v>67.2</v>
          </cell>
        </row>
        <row r="14">
          <cell r="E14">
            <v>10</v>
          </cell>
        </row>
        <row r="15">
          <cell r="E15">
            <v>-16.7</v>
          </cell>
        </row>
        <row r="16">
          <cell r="E16">
            <v>5.5</v>
          </cell>
        </row>
        <row r="17">
          <cell r="E17">
            <v>267.2</v>
          </cell>
        </row>
        <row r="18">
          <cell r="E18">
            <v>15.7</v>
          </cell>
        </row>
        <row r="20">
          <cell r="E20">
            <v>37.1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七"/>
    </sheetNames>
    <sheetDataSet>
      <sheetData sheetId="1">
        <row r="10">
          <cell r="AP10">
            <v>495.0341</v>
          </cell>
          <cell r="AR10">
            <v>18.5</v>
          </cell>
          <cell r="AT10">
            <v>38660</v>
          </cell>
          <cell r="AV10">
            <v>41.2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2.2</v>
          </cell>
        </row>
        <row r="6">
          <cell r="G6">
            <v>-12.9</v>
          </cell>
        </row>
        <row r="7">
          <cell r="G7">
            <v>0.1</v>
          </cell>
        </row>
        <row r="9">
          <cell r="G9">
            <v>1.1</v>
          </cell>
        </row>
        <row r="10">
          <cell r="G10">
            <v>2.7</v>
          </cell>
        </row>
        <row r="11">
          <cell r="G11">
            <v>-0.5</v>
          </cell>
        </row>
        <row r="12">
          <cell r="G12">
            <v>2.6</v>
          </cell>
        </row>
        <row r="13">
          <cell r="G13">
            <v>1.4</v>
          </cell>
        </row>
        <row r="14">
          <cell r="G14">
            <v>3.1</v>
          </cell>
        </row>
        <row r="15">
          <cell r="G15">
            <v>-0.3</v>
          </cell>
        </row>
        <row r="16">
          <cell r="G16">
            <v>7</v>
          </cell>
        </row>
        <row r="17">
          <cell r="G17">
            <v>10.5</v>
          </cell>
        </row>
        <row r="18">
          <cell r="G18">
            <v>6.5</v>
          </cell>
        </row>
        <row r="19">
          <cell r="G19">
            <v>16.8</v>
          </cell>
        </row>
        <row r="22">
          <cell r="G22">
            <v>2.2</v>
          </cell>
        </row>
        <row r="23">
          <cell r="G23">
            <v>-5.7</v>
          </cell>
        </row>
        <row r="24">
          <cell r="G24">
            <v>2.5</v>
          </cell>
        </row>
        <row r="25">
          <cell r="G25">
            <v>-0.38566514427429865</v>
          </cell>
        </row>
        <row r="26">
          <cell r="G26">
            <v>-3.212224212637608</v>
          </cell>
        </row>
        <row r="27">
          <cell r="G27">
            <v>-2.3273475774306718</v>
          </cell>
        </row>
        <row r="28">
          <cell r="G28">
            <v>3.8004441494560552</v>
          </cell>
        </row>
        <row r="29">
          <cell r="G29">
            <v>-5.324949124589352</v>
          </cell>
        </row>
        <row r="30">
          <cell r="G30">
            <v>4.5</v>
          </cell>
        </row>
        <row r="31">
          <cell r="G31">
            <v>-4.272803897689556</v>
          </cell>
        </row>
        <row r="32">
          <cell r="G32">
            <v>3.7</v>
          </cell>
        </row>
        <row r="33">
          <cell r="G33">
            <v>4.9</v>
          </cell>
        </row>
        <row r="34">
          <cell r="G34">
            <v>-2.5</v>
          </cell>
        </row>
        <row r="38">
          <cell r="G38">
            <v>2.2</v>
          </cell>
        </row>
        <row r="39">
          <cell r="G39">
            <v>-0.9</v>
          </cell>
        </row>
        <row r="40">
          <cell r="G40">
            <v>8.9</v>
          </cell>
        </row>
        <row r="41">
          <cell r="G41">
            <v>2.9</v>
          </cell>
        </row>
        <row r="42">
          <cell r="G42">
            <v>2.3</v>
          </cell>
        </row>
        <row r="43">
          <cell r="G43">
            <v>9.1</v>
          </cell>
        </row>
        <row r="44">
          <cell r="G44">
            <v>-10</v>
          </cell>
        </row>
        <row r="45">
          <cell r="G45">
            <v>8.7</v>
          </cell>
        </row>
        <row r="46">
          <cell r="G46">
            <v>0.4</v>
          </cell>
        </row>
        <row r="47">
          <cell r="G47">
            <v>-7.8</v>
          </cell>
        </row>
        <row r="48">
          <cell r="G48">
            <v>4.9</v>
          </cell>
        </row>
        <row r="52">
          <cell r="G52">
            <v>0.6</v>
          </cell>
        </row>
        <row r="53">
          <cell r="G53">
            <v>6.5</v>
          </cell>
        </row>
        <row r="54">
          <cell r="G54">
            <v>-0.5</v>
          </cell>
        </row>
        <row r="55">
          <cell r="G55">
            <v>9</v>
          </cell>
        </row>
        <row r="56">
          <cell r="G56">
            <v>5.4</v>
          </cell>
        </row>
        <row r="57">
          <cell r="G57">
            <v>-1.4</v>
          </cell>
        </row>
        <row r="58">
          <cell r="G58">
            <v>-8</v>
          </cell>
        </row>
        <row r="59">
          <cell r="G59">
            <v>0.2</v>
          </cell>
        </row>
        <row r="60">
          <cell r="G60">
            <v>1.8</v>
          </cell>
        </row>
        <row r="61">
          <cell r="G61">
            <v>1.6</v>
          </cell>
        </row>
        <row r="62">
          <cell r="G62">
            <v>-5.2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874823.1958</v>
          </cell>
          <cell r="D7">
            <v>1.16</v>
          </cell>
          <cell r="E7">
            <v>476757.1933</v>
          </cell>
          <cell r="G7">
            <v>3.49</v>
          </cell>
        </row>
        <row r="8">
          <cell r="B8">
            <v>47092.3353</v>
          </cell>
          <cell r="D8">
            <v>53.9390897772479</v>
          </cell>
          <cell r="E8">
            <v>47092.3353</v>
          </cell>
          <cell r="G8">
            <v>53.9390897772479</v>
          </cell>
        </row>
        <row r="9">
          <cell r="B9">
            <v>373823.8934</v>
          </cell>
          <cell r="D9">
            <v>-7.68036359734059</v>
          </cell>
          <cell r="E9">
            <v>250364.1857</v>
          </cell>
          <cell r="G9">
            <v>-3.78414116515444</v>
          </cell>
        </row>
        <row r="10">
          <cell r="B10">
            <v>33656.0182</v>
          </cell>
          <cell r="D10">
            <v>43.2418948097058</v>
          </cell>
          <cell r="E10">
            <v>20315.0158</v>
          </cell>
          <cell r="G10">
            <v>61.2070140224521</v>
          </cell>
        </row>
        <row r="11">
          <cell r="B11">
            <v>19289.5829</v>
          </cell>
          <cell r="D11">
            <v>2.71028375274539</v>
          </cell>
          <cell r="E11">
            <v>5146.4268</v>
          </cell>
          <cell r="G11">
            <v>3.67298266004665</v>
          </cell>
        </row>
        <row r="12">
          <cell r="B12">
            <v>60958.51</v>
          </cell>
          <cell r="D12">
            <v>2.15571935354898</v>
          </cell>
          <cell r="E12">
            <v>28470.6453</v>
          </cell>
          <cell r="G12">
            <v>-1.35628841625536</v>
          </cell>
        </row>
        <row r="13">
          <cell r="B13">
            <v>46791.71</v>
          </cell>
          <cell r="D13">
            <v>2.10437076929613</v>
          </cell>
          <cell r="E13">
            <v>12759.4807</v>
          </cell>
          <cell r="G13">
            <v>-6.61506314374098</v>
          </cell>
        </row>
        <row r="14">
          <cell r="B14">
            <v>60502.8961</v>
          </cell>
          <cell r="D14">
            <v>3.24402822464469</v>
          </cell>
          <cell r="E14">
            <v>15182.3491</v>
          </cell>
          <cell r="G14">
            <v>-0.315366380272867</v>
          </cell>
        </row>
        <row r="15">
          <cell r="B15">
            <v>97051.2015</v>
          </cell>
          <cell r="D15">
            <v>9.56548303406104</v>
          </cell>
          <cell r="E15">
            <v>36816.3786</v>
          </cell>
          <cell r="G15">
            <v>7.81353927983059</v>
          </cell>
        </row>
        <row r="16">
          <cell r="B16">
            <v>67939.6726</v>
          </cell>
          <cell r="D16">
            <v>6.481238272745</v>
          </cell>
          <cell r="E16">
            <v>25072.0107</v>
          </cell>
          <cell r="G16">
            <v>12.4836829862661</v>
          </cell>
        </row>
        <row r="17">
          <cell r="B17">
            <v>58207.17</v>
          </cell>
          <cell r="D17">
            <v>-4.57893543406057</v>
          </cell>
          <cell r="E17">
            <v>32471.4077</v>
          </cell>
          <cell r="G17">
            <v>-7.21144317747532</v>
          </cell>
        </row>
        <row r="18">
          <cell r="B18">
            <v>9510.2058</v>
          </cell>
          <cell r="D18">
            <v>0.260431113054567</v>
          </cell>
          <cell r="E18">
            <v>3066.9576</v>
          </cell>
          <cell r="G18">
            <v>-1.68071558706945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E6">
            <v>5.8</v>
          </cell>
        </row>
        <row r="7">
          <cell r="E7" t="str">
            <v>  </v>
          </cell>
        </row>
        <row r="8">
          <cell r="E8">
            <v>-13.7</v>
          </cell>
        </row>
        <row r="9">
          <cell r="E9">
            <v>19.2</v>
          </cell>
        </row>
        <row r="10">
          <cell r="E10">
            <v>13.1</v>
          </cell>
        </row>
        <row r="11">
          <cell r="E11" t="str">
            <v>  </v>
          </cell>
        </row>
        <row r="12">
          <cell r="E12">
            <v>434.3</v>
          </cell>
        </row>
        <row r="13">
          <cell r="E13">
            <v>3.4</v>
          </cell>
        </row>
        <row r="14">
          <cell r="E14" t="str">
            <v>  </v>
          </cell>
        </row>
        <row r="15">
          <cell r="E15">
            <v>9.1</v>
          </cell>
        </row>
        <row r="16">
          <cell r="E16">
            <v>10.3</v>
          </cell>
        </row>
        <row r="17">
          <cell r="E17">
            <v>2.6</v>
          </cell>
        </row>
        <row r="18">
          <cell r="E18" t="str">
            <v>  </v>
          </cell>
        </row>
        <row r="19">
          <cell r="E19">
            <v>53.9</v>
          </cell>
        </row>
        <row r="20">
          <cell r="E20">
            <v>14</v>
          </cell>
        </row>
        <row r="21">
          <cell r="E21">
            <v>-15.8</v>
          </cell>
        </row>
        <row r="22">
          <cell r="E22">
            <v>10.5</v>
          </cell>
        </row>
        <row r="23">
          <cell r="E23">
            <v>26.3</v>
          </cell>
        </row>
        <row r="24">
          <cell r="E24">
            <v>-7.2</v>
          </cell>
        </row>
        <row r="25">
          <cell r="E25">
            <v>-10.2</v>
          </cell>
        </row>
        <row r="26">
          <cell r="E26">
            <v>6.9</v>
          </cell>
        </row>
        <row r="27">
          <cell r="E27">
            <v>7.3</v>
          </cell>
        </row>
        <row r="28">
          <cell r="E28" t="str">
            <v>  </v>
          </cell>
        </row>
        <row r="29">
          <cell r="E29">
            <v>15.8</v>
          </cell>
        </row>
        <row r="30">
          <cell r="E30">
            <v>-19.8</v>
          </cell>
        </row>
        <row r="31">
          <cell r="E31">
            <v>-39.1</v>
          </cell>
        </row>
        <row r="32">
          <cell r="E32">
            <v>16.7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7月"/>
    </sheetNames>
    <sheetDataSet>
      <sheetData sheetId="0">
        <row r="5">
          <cell r="C5">
            <v>1083109</v>
          </cell>
          <cell r="E5">
            <v>7.33</v>
          </cell>
        </row>
        <row r="6">
          <cell r="C6">
            <v>906112</v>
          </cell>
          <cell r="E6">
            <v>15.92</v>
          </cell>
        </row>
        <row r="7">
          <cell r="C7">
            <v>94218</v>
          </cell>
          <cell r="E7">
            <v>24.11</v>
          </cell>
        </row>
        <row r="8">
          <cell r="C8">
            <v>2629693</v>
          </cell>
          <cell r="E8">
            <v>-4.54</v>
          </cell>
        </row>
        <row r="9">
          <cell r="C9">
            <v>2438231</v>
          </cell>
          <cell r="E9">
            <v>4.7</v>
          </cell>
        </row>
        <row r="10">
          <cell r="C10">
            <v>1548984</v>
          </cell>
          <cell r="E10">
            <v>-7.35</v>
          </cell>
        </row>
        <row r="11">
          <cell r="C11">
            <v>1427023</v>
          </cell>
          <cell r="E11">
            <v>0.77</v>
          </cell>
        </row>
        <row r="12">
          <cell r="C12">
            <v>23887347</v>
          </cell>
          <cell r="E12">
            <v>5.65</v>
          </cell>
        </row>
        <row r="13">
          <cell r="C13">
            <v>18314636</v>
          </cell>
          <cell r="E13">
            <v>3.95</v>
          </cell>
        </row>
        <row r="14">
          <cell r="C14">
            <v>3232331</v>
          </cell>
          <cell r="E14">
            <v>-15.04</v>
          </cell>
        </row>
        <row r="15">
          <cell r="C15">
            <v>2481805</v>
          </cell>
          <cell r="E15">
            <v>-17.81</v>
          </cell>
        </row>
        <row r="16">
          <cell r="C16">
            <v>1434398</v>
          </cell>
          <cell r="E16">
            <v>-11.39</v>
          </cell>
        </row>
        <row r="17">
          <cell r="C17">
            <v>1205699</v>
          </cell>
          <cell r="E17">
            <v>-6.33</v>
          </cell>
        </row>
        <row r="22">
          <cell r="C22">
            <v>969965</v>
          </cell>
          <cell r="E22">
            <v>-16.77</v>
          </cell>
        </row>
        <row r="23">
          <cell r="C23">
            <v>500407</v>
          </cell>
          <cell r="E23">
            <v>-21.83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8258130.712940585</v>
          </cell>
          <cell r="C5">
            <v>-5.9</v>
          </cell>
        </row>
        <row r="6">
          <cell r="B6">
            <v>2643206.90967957</v>
          </cell>
          <cell r="C6">
            <v>-5.7</v>
          </cell>
        </row>
        <row r="7">
          <cell r="B7">
            <v>204957.41952426365</v>
          </cell>
          <cell r="C7">
            <v>-6</v>
          </cell>
        </row>
        <row r="8">
          <cell r="B8">
            <v>291815.98730779154</v>
          </cell>
          <cell r="C8">
            <v>-6.2</v>
          </cell>
        </row>
        <row r="9">
          <cell r="B9">
            <v>714639.8416053865</v>
          </cell>
          <cell r="C9">
            <v>-5.8</v>
          </cell>
        </row>
        <row r="10">
          <cell r="B10">
            <v>674839.8873439962</v>
          </cell>
          <cell r="C10">
            <v>-6.2</v>
          </cell>
        </row>
        <row r="11">
          <cell r="B11">
            <v>634238.4291257617</v>
          </cell>
          <cell r="C11">
            <v>-6.1</v>
          </cell>
        </row>
        <row r="12">
          <cell r="B12">
            <v>759078.0117580219</v>
          </cell>
          <cell r="C12">
            <v>-5.6</v>
          </cell>
        </row>
        <row r="13">
          <cell r="B13">
            <v>638218.5636674888</v>
          </cell>
          <cell r="C13">
            <v>-5.4</v>
          </cell>
        </row>
        <row r="14">
          <cell r="B14">
            <v>487118.5709382031</v>
          </cell>
          <cell r="C14">
            <v>-6.3</v>
          </cell>
        </row>
        <row r="15">
          <cell r="B15">
            <v>735321.2924339491</v>
          </cell>
          <cell r="C15">
            <v>-5.9</v>
          </cell>
        </row>
        <row r="16">
          <cell r="B16">
            <v>221601.33452113107</v>
          </cell>
          <cell r="C16">
            <v>-5.3</v>
          </cell>
        </row>
        <row r="17">
          <cell r="B17">
            <v>96508.15568427752</v>
          </cell>
          <cell r="C17">
            <v>-6.4</v>
          </cell>
        </row>
        <row r="18">
          <cell r="B18">
            <v>156586.30935074374</v>
          </cell>
          <cell r="C18">
            <v>-5.5</v>
          </cell>
        </row>
        <row r="21">
          <cell r="B21">
            <v>8258130.712940585</v>
          </cell>
          <cell r="D21">
            <v>-5.877813232465172</v>
          </cell>
        </row>
        <row r="23">
          <cell r="B23">
            <v>7175633.94759793</v>
          </cell>
          <cell r="D23">
            <v>-6.069999999999993</v>
          </cell>
        </row>
        <row r="24">
          <cell r="B24">
            <v>1082496.76534266</v>
          </cell>
          <cell r="D24">
            <v>-4.5836905683590174</v>
          </cell>
        </row>
        <row r="26">
          <cell r="B26">
            <v>7226518.70220122</v>
          </cell>
          <cell r="D26">
            <v>-3.951999999999998</v>
          </cell>
        </row>
        <row r="27">
          <cell r="B27">
            <v>1031612.01073937</v>
          </cell>
          <cell r="D27">
            <v>-17.4696502703691</v>
          </cell>
        </row>
        <row r="31">
          <cell r="B31">
            <v>2150064.6</v>
          </cell>
          <cell r="C31">
            <v>1</v>
          </cell>
        </row>
        <row r="33">
          <cell r="B33">
            <v>231461.9</v>
          </cell>
          <cell r="C33">
            <v>3.6</v>
          </cell>
        </row>
        <row r="34">
          <cell r="B34">
            <v>21092</v>
          </cell>
          <cell r="C34">
            <v>0</v>
          </cell>
        </row>
        <row r="35">
          <cell r="B35">
            <v>40938.2</v>
          </cell>
          <cell r="C35">
            <v>0.2</v>
          </cell>
        </row>
        <row r="36">
          <cell r="B36">
            <v>187990</v>
          </cell>
          <cell r="C36">
            <v>2.2</v>
          </cell>
        </row>
        <row r="37">
          <cell r="B37">
            <v>10884.9</v>
          </cell>
          <cell r="C37">
            <v>8.7</v>
          </cell>
        </row>
        <row r="38">
          <cell r="B38">
            <v>49085.7</v>
          </cell>
          <cell r="C38">
            <v>-12</v>
          </cell>
        </row>
        <row r="39">
          <cell r="B39">
            <v>100643.5</v>
          </cell>
          <cell r="C39">
            <v>6.8</v>
          </cell>
        </row>
        <row r="40">
          <cell r="B40">
            <v>49051.8</v>
          </cell>
          <cell r="C40">
            <v>1.8</v>
          </cell>
        </row>
        <row r="41">
          <cell r="B41">
            <v>11481.6</v>
          </cell>
          <cell r="C41">
            <v>1.9</v>
          </cell>
        </row>
        <row r="42">
          <cell r="B42">
            <v>4088.9</v>
          </cell>
          <cell r="C42">
            <v>0.3</v>
          </cell>
        </row>
        <row r="43">
          <cell r="B43">
            <v>569.8</v>
          </cell>
          <cell r="C43">
            <v>2.7</v>
          </cell>
        </row>
        <row r="44">
          <cell r="B44">
            <v>117259.2</v>
          </cell>
          <cell r="C44">
            <v>1.1</v>
          </cell>
        </row>
        <row r="45">
          <cell r="B45">
            <v>103918.1</v>
          </cell>
          <cell r="C45">
            <v>10.6</v>
          </cell>
        </row>
        <row r="46">
          <cell r="B46">
            <v>32970.9</v>
          </cell>
          <cell r="C46">
            <v>10.4</v>
          </cell>
        </row>
        <row r="47">
          <cell r="B47">
            <v>30359.2</v>
          </cell>
          <cell r="C47">
            <v>1.6</v>
          </cell>
        </row>
        <row r="48">
          <cell r="B48">
            <v>21521.4</v>
          </cell>
          <cell r="C48">
            <v>-5</v>
          </cell>
        </row>
        <row r="49">
          <cell r="B49">
            <v>13199.1</v>
          </cell>
          <cell r="C49">
            <v>6.9</v>
          </cell>
        </row>
        <row r="50">
          <cell r="B50">
            <v>445528.6</v>
          </cell>
          <cell r="C50">
            <v>-0.2</v>
          </cell>
        </row>
        <row r="51">
          <cell r="B51">
            <v>90205.2</v>
          </cell>
          <cell r="C51">
            <v>0.6</v>
          </cell>
        </row>
        <row r="52">
          <cell r="B52">
            <v>25408.7</v>
          </cell>
          <cell r="C52">
            <v>5.8</v>
          </cell>
        </row>
        <row r="53">
          <cell r="B53">
            <v>515747.2</v>
          </cell>
          <cell r="C53">
            <v>-1.8</v>
          </cell>
        </row>
        <row r="54">
          <cell r="B54">
            <v>10009.1</v>
          </cell>
          <cell r="C54">
            <v>4.1</v>
          </cell>
        </row>
        <row r="55">
          <cell r="B55">
            <v>36649.6</v>
          </cell>
          <cell r="C55">
            <v>-0.1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1901075</v>
          </cell>
          <cell r="C3">
            <v>-5.11059844349586</v>
          </cell>
          <cell r="D3">
            <v>795781</v>
          </cell>
          <cell r="E3">
            <v>-5.746319127037054</v>
          </cell>
        </row>
        <row r="7">
          <cell r="B7">
            <v>11339</v>
          </cell>
          <cell r="C7">
            <v>-18.218535881716562</v>
          </cell>
          <cell r="D7">
            <v>6424</v>
          </cell>
          <cell r="E7">
            <v>-17.077578417451917</v>
          </cell>
        </row>
        <row r="8">
          <cell r="B8">
            <v>196262</v>
          </cell>
          <cell r="C8">
            <v>-8.17206917203174</v>
          </cell>
          <cell r="D8">
            <v>44998</v>
          </cell>
          <cell r="E8">
            <v>-12.111564678997638</v>
          </cell>
        </row>
        <row r="9">
          <cell r="B9">
            <v>28212</v>
          </cell>
          <cell r="C9">
            <v>-25.0219257448109</v>
          </cell>
          <cell r="D9">
            <v>8731</v>
          </cell>
          <cell r="E9">
            <v>-32.73497688751927</v>
          </cell>
        </row>
        <row r="10">
          <cell r="B10">
            <v>58414</v>
          </cell>
          <cell r="C10">
            <v>17.72269246271665</v>
          </cell>
          <cell r="D10">
            <v>23553</v>
          </cell>
          <cell r="E10">
            <v>6.454237288135587</v>
          </cell>
        </row>
        <row r="11">
          <cell r="B11">
            <v>144580</v>
          </cell>
          <cell r="C11">
            <v>-18.804930783702574</v>
          </cell>
          <cell r="D11">
            <v>48344</v>
          </cell>
          <cell r="E11">
            <v>-23.445764053840065</v>
          </cell>
        </row>
        <row r="12">
          <cell r="B12">
            <v>53544</v>
          </cell>
          <cell r="C12">
            <v>-13.450254586599854</v>
          </cell>
          <cell r="D12">
            <v>19839</v>
          </cell>
          <cell r="E12">
            <v>11.586703414140274</v>
          </cell>
        </row>
        <row r="13">
          <cell r="B13">
            <v>24814</v>
          </cell>
          <cell r="C13">
            <v>-15.71617811894977</v>
          </cell>
          <cell r="D13">
            <v>15210</v>
          </cell>
          <cell r="E13">
            <v>-9.302325581395351</v>
          </cell>
        </row>
        <row r="15">
          <cell r="B15">
            <v>79864</v>
          </cell>
          <cell r="C15">
            <v>-20.51593383626266</v>
          </cell>
          <cell r="D15">
            <v>48411</v>
          </cell>
          <cell r="E15">
            <v>-11.432491767288695</v>
          </cell>
        </row>
        <row r="16">
          <cell r="B16">
            <v>126613</v>
          </cell>
          <cell r="C16">
            <v>10.272779529342088</v>
          </cell>
          <cell r="D16">
            <v>76048</v>
          </cell>
          <cell r="E16">
            <v>18.233830845771152</v>
          </cell>
        </row>
        <row r="17">
          <cell r="B17">
            <v>157844</v>
          </cell>
          <cell r="C17">
            <v>52.556395337598815</v>
          </cell>
          <cell r="D17">
            <v>122666</v>
          </cell>
          <cell r="E17">
            <v>77.2399543411984</v>
          </cell>
        </row>
        <row r="18">
          <cell r="B18">
            <v>71079</v>
          </cell>
          <cell r="C18">
            <v>-2.8736574567516584</v>
          </cell>
          <cell r="D18">
            <v>37211</v>
          </cell>
          <cell r="E18">
            <v>-2.8154300190655306</v>
          </cell>
        </row>
        <row r="19">
          <cell r="B19">
            <v>56379</v>
          </cell>
          <cell r="C19">
            <v>-18.31734809191272</v>
          </cell>
          <cell r="D19">
            <v>34144</v>
          </cell>
          <cell r="E19">
            <v>-12.641678393245499</v>
          </cell>
        </row>
        <row r="20">
          <cell r="B20">
            <v>72452</v>
          </cell>
          <cell r="C20">
            <v>-14.141138827990744</v>
          </cell>
          <cell r="D20">
            <v>38478</v>
          </cell>
          <cell r="E20">
            <v>-24.333359553213256</v>
          </cell>
        </row>
      </sheetData>
      <sheetData sheetId="2">
        <row r="6">
          <cell r="B6">
            <v>293710</v>
          </cell>
          <cell r="C6">
            <v>1901075</v>
          </cell>
          <cell r="E6">
            <v>-5.110598443495865</v>
          </cell>
        </row>
        <row r="7">
          <cell r="B7">
            <v>259615</v>
          </cell>
          <cell r="C7">
            <v>1610989</v>
          </cell>
          <cell r="E7">
            <v>-5.2614648524103504</v>
          </cell>
        </row>
        <row r="8">
          <cell r="B8">
            <v>34095</v>
          </cell>
          <cell r="C8">
            <v>290086</v>
          </cell>
          <cell r="E8">
            <v>-4.263941968145845</v>
          </cell>
        </row>
        <row r="9">
          <cell r="B9">
            <v>118554</v>
          </cell>
          <cell r="C9">
            <v>795781</v>
          </cell>
          <cell r="E9">
            <v>-5.74631912703705</v>
          </cell>
        </row>
        <row r="10">
          <cell r="B10">
            <v>85826</v>
          </cell>
          <cell r="C10">
            <v>514903</v>
          </cell>
          <cell r="E10">
            <v>-6.5628805104260985</v>
          </cell>
        </row>
        <row r="11">
          <cell r="B11">
            <v>157670</v>
          </cell>
          <cell r="C11">
            <v>1003094</v>
          </cell>
          <cell r="E11">
            <v>-4.000773281219794</v>
          </cell>
        </row>
        <row r="12">
          <cell r="B12">
            <v>365482</v>
          </cell>
          <cell r="C12">
            <v>3006445</v>
          </cell>
          <cell r="E12">
            <v>-11.377492802329431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29928027.347819</v>
          </cell>
          <cell r="D6">
            <v>27590030.010126002</v>
          </cell>
          <cell r="F6">
            <v>7.737933034840381</v>
          </cell>
        </row>
        <row r="7">
          <cell r="C7">
            <v>18693260.439079</v>
          </cell>
          <cell r="D7">
            <v>16894621.799782</v>
          </cell>
          <cell r="F7">
            <v>12.267331436096555</v>
          </cell>
        </row>
        <row r="8">
          <cell r="C8">
            <v>5807808.826709</v>
          </cell>
          <cell r="D8">
            <v>5389620.655669</v>
          </cell>
          <cell r="F8">
            <v>0.5650265445093652</v>
          </cell>
        </row>
        <row r="9">
          <cell r="C9">
            <v>697614.2103</v>
          </cell>
          <cell r="D9">
            <v>755148.196451</v>
          </cell>
          <cell r="F9">
            <v>-10.178644634847231</v>
          </cell>
        </row>
        <row r="10">
          <cell r="C10">
            <v>4516858.796859</v>
          </cell>
          <cell r="D10">
            <v>4535079.798996</v>
          </cell>
          <cell r="F10">
            <v>-0.9179739648644727</v>
          </cell>
        </row>
        <row r="11">
          <cell r="C11">
            <v>202920.857926</v>
          </cell>
          <cell r="D11">
            <v>5781.7469120000005</v>
          </cell>
          <cell r="F11">
            <v>2217.2493245097185</v>
          </cell>
        </row>
        <row r="12">
          <cell r="C12">
            <v>22874572.527188</v>
          </cell>
          <cell r="D12">
            <v>19937972.825663</v>
          </cell>
          <cell r="F12">
            <v>24.11456273139636</v>
          </cell>
        </row>
        <row r="13">
          <cell r="C13">
            <v>5171975.522120999</v>
          </cell>
          <cell r="D13">
            <v>4442521.466125</v>
          </cell>
          <cell r="F13">
            <v>25.337912886094415</v>
          </cell>
        </row>
        <row r="14">
          <cell r="C14">
            <v>17266250.82451</v>
          </cell>
          <cell r="D14">
            <v>15174435.38561</v>
          </cell>
          <cell r="F14">
            <v>22.127652960357096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F4" sqref="F4"/>
    </sheetView>
  </sheetViews>
  <sheetFormatPr defaultColWidth="8.00390625" defaultRowHeight="14.25"/>
  <cols>
    <col min="1" max="1" width="20.875" style="237" bestFit="1" customWidth="1"/>
    <col min="2" max="2" width="8.00390625" style="237" customWidth="1"/>
    <col min="3" max="3" width="17.625" style="237" customWidth="1"/>
    <col min="4" max="4" width="13.125" style="237" customWidth="1"/>
    <col min="5" max="6" width="8.00390625" style="60" customWidth="1"/>
    <col min="7" max="10" width="7.375" style="60" customWidth="1"/>
    <col min="11" max="16384" width="8.00390625" style="60" customWidth="1"/>
  </cols>
  <sheetData>
    <row r="1" spans="1:4" ht="35.25" customHeight="1">
      <c r="A1" s="251" t="s">
        <v>0</v>
      </c>
      <c r="B1" s="251"/>
      <c r="C1" s="251"/>
      <c r="D1" s="251"/>
    </row>
    <row r="2" spans="1:4" ht="35.25" customHeight="1">
      <c r="A2" s="238"/>
      <c r="B2" s="238"/>
      <c r="C2" s="238"/>
      <c r="D2" s="238"/>
    </row>
    <row r="3" spans="1:4" ht="35.25" customHeight="1">
      <c r="A3" s="239" t="s">
        <v>1</v>
      </c>
      <c r="B3" s="240" t="s">
        <v>2</v>
      </c>
      <c r="C3" s="240" t="s">
        <v>3</v>
      </c>
      <c r="D3" s="241" t="s">
        <v>4</v>
      </c>
    </row>
    <row r="4" spans="1:4" ht="35.25" customHeight="1">
      <c r="A4" s="239" t="s">
        <v>5</v>
      </c>
      <c r="B4" s="240" t="s">
        <v>6</v>
      </c>
      <c r="C4" s="242" t="s">
        <v>7</v>
      </c>
      <c r="D4" s="243" t="s">
        <v>8</v>
      </c>
    </row>
    <row r="5" spans="1:4" ht="35.25" customHeight="1">
      <c r="A5" s="239" t="s">
        <v>9</v>
      </c>
      <c r="B5" s="240" t="s">
        <v>6</v>
      </c>
      <c r="C5" s="244">
        <v>0.075</v>
      </c>
      <c r="D5" s="244">
        <v>0.075</v>
      </c>
    </row>
    <row r="6" spans="1:4" ht="35.25" customHeight="1">
      <c r="A6" s="239" t="s">
        <v>10</v>
      </c>
      <c r="B6" s="240" t="s">
        <v>6</v>
      </c>
      <c r="C6" s="245" t="s">
        <v>11</v>
      </c>
      <c r="D6" s="244">
        <v>0.1</v>
      </c>
    </row>
    <row r="7" spans="1:4" ht="35.25" customHeight="1">
      <c r="A7" s="239" t="s">
        <v>12</v>
      </c>
      <c r="B7" s="240" t="s">
        <v>6</v>
      </c>
      <c r="C7" s="245" t="s">
        <v>11</v>
      </c>
      <c r="D7" s="244">
        <v>0.1</v>
      </c>
    </row>
    <row r="8" spans="1:4" ht="35.25" customHeight="1">
      <c r="A8" s="239" t="s">
        <v>13</v>
      </c>
      <c r="B8" s="240" t="s">
        <v>6</v>
      </c>
      <c r="C8" s="245" t="s">
        <v>14</v>
      </c>
      <c r="D8" s="246">
        <v>0.3</v>
      </c>
    </row>
    <row r="9" spans="1:4" ht="35.25" customHeight="1">
      <c r="A9" s="239" t="s">
        <v>15</v>
      </c>
      <c r="B9" s="240" t="s">
        <v>6</v>
      </c>
      <c r="C9" s="245" t="s">
        <v>16</v>
      </c>
      <c r="D9" s="245" t="s">
        <v>17</v>
      </c>
    </row>
    <row r="10" spans="1:4" ht="35.25" customHeight="1">
      <c r="A10" s="247" t="s">
        <v>18</v>
      </c>
      <c r="B10" s="240" t="s">
        <v>6</v>
      </c>
      <c r="C10" s="246" t="s">
        <v>19</v>
      </c>
      <c r="D10" s="246">
        <v>0.04</v>
      </c>
    </row>
    <row r="11" spans="1:4" ht="35.25" customHeight="1">
      <c r="A11" s="239" t="s">
        <v>20</v>
      </c>
      <c r="B11" s="240" t="s">
        <v>6</v>
      </c>
      <c r="C11" s="248" t="s">
        <v>21</v>
      </c>
      <c r="D11" s="249">
        <v>0.085</v>
      </c>
    </row>
    <row r="12" spans="1:4" ht="35.25" customHeight="1">
      <c r="A12" s="247" t="s">
        <v>22</v>
      </c>
      <c r="B12" s="240" t="s">
        <v>6</v>
      </c>
      <c r="C12" s="245" t="s">
        <v>23</v>
      </c>
      <c r="D12" s="245" t="s">
        <v>24</v>
      </c>
    </row>
    <row r="13" spans="1:4" ht="35.25" customHeight="1">
      <c r="A13" s="239" t="s">
        <v>25</v>
      </c>
      <c r="B13" s="240" t="s">
        <v>6</v>
      </c>
      <c r="C13" s="250" t="s">
        <v>26</v>
      </c>
      <c r="D13" s="250" t="s">
        <v>27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92" t="s">
        <v>189</v>
      </c>
      <c r="B1" s="292"/>
      <c r="C1" s="292"/>
    </row>
    <row r="2" spans="1:3" ht="6.75" customHeight="1">
      <c r="A2" s="95"/>
      <c r="B2" s="95"/>
      <c r="C2" s="95"/>
    </row>
    <row r="3" spans="1:3" ht="15.75" customHeight="1">
      <c r="A3" s="96"/>
      <c r="B3" s="276"/>
      <c r="C3" s="276"/>
    </row>
    <row r="4" spans="1:3" ht="32.25" customHeight="1">
      <c r="A4" s="97" t="s">
        <v>69</v>
      </c>
      <c r="B4" s="98" t="s">
        <v>190</v>
      </c>
      <c r="C4" s="99" t="s">
        <v>32</v>
      </c>
    </row>
    <row r="5" spans="1:3" ht="17.25">
      <c r="A5" s="100" t="s">
        <v>191</v>
      </c>
      <c r="B5" s="101">
        <f>'[7]Sheet1'!$B31/10000</f>
        <v>215.00646</v>
      </c>
      <c r="C5" s="102">
        <f>ROUND('[7]Sheet1'!$C$31,1)</f>
        <v>1</v>
      </c>
    </row>
    <row r="6" spans="1:3" ht="21" customHeight="1">
      <c r="A6" s="100" t="s">
        <v>192</v>
      </c>
      <c r="B6" s="103">
        <f>'[7]Sheet1'!$B33/10000</f>
        <v>23.14619</v>
      </c>
      <c r="C6" s="104">
        <f>ROUND('[7]Sheet1'!$C33,1)</f>
        <v>3.6</v>
      </c>
    </row>
    <row r="7" spans="1:3" ht="21" customHeight="1">
      <c r="A7" s="100" t="s">
        <v>193</v>
      </c>
      <c r="B7" s="103">
        <f>'[7]Sheet1'!$B34/10000</f>
        <v>2.1092</v>
      </c>
      <c r="C7" s="104">
        <f>ROUND('[7]Sheet1'!$C34,1)</f>
        <v>0</v>
      </c>
    </row>
    <row r="8" spans="1:3" ht="21" customHeight="1">
      <c r="A8" s="100" t="s">
        <v>194</v>
      </c>
      <c r="B8" s="103">
        <f>'[7]Sheet1'!$B35/10000</f>
        <v>4.09382</v>
      </c>
      <c r="C8" s="104">
        <f>ROUND('[7]Sheet1'!$C35,1)</f>
        <v>0.2</v>
      </c>
    </row>
    <row r="9" spans="1:3" ht="21" customHeight="1">
      <c r="A9" s="100" t="s">
        <v>195</v>
      </c>
      <c r="B9" s="103">
        <f>'[7]Sheet1'!$B36/10000</f>
        <v>18.799</v>
      </c>
      <c r="C9" s="104">
        <f>ROUND('[7]Sheet1'!$C36,1)</f>
        <v>2.2</v>
      </c>
    </row>
    <row r="10" spans="1:3" ht="21" customHeight="1">
      <c r="A10" s="100" t="s">
        <v>196</v>
      </c>
      <c r="B10" s="103">
        <f>'[7]Sheet1'!$B37/10000</f>
        <v>1.08849</v>
      </c>
      <c r="C10" s="104">
        <f>ROUND('[7]Sheet1'!$C37,1)</f>
        <v>8.7</v>
      </c>
    </row>
    <row r="11" spans="1:3" ht="21" customHeight="1">
      <c r="A11" s="100" t="s">
        <v>197</v>
      </c>
      <c r="B11" s="103">
        <f>'[7]Sheet1'!$B38/10000</f>
        <v>4.90857</v>
      </c>
      <c r="C11" s="104">
        <f>ROUND('[7]Sheet1'!$C38,1)</f>
        <v>-12</v>
      </c>
    </row>
    <row r="12" spans="1:3" ht="21" customHeight="1">
      <c r="A12" s="100" t="s">
        <v>198</v>
      </c>
      <c r="B12" s="103">
        <f>'[7]Sheet1'!$B39/10000</f>
        <v>10.06435</v>
      </c>
      <c r="C12" s="104">
        <f>ROUND('[7]Sheet1'!$C39,1)</f>
        <v>6.8</v>
      </c>
    </row>
    <row r="13" spans="1:3" ht="21" customHeight="1">
      <c r="A13" s="100" t="s">
        <v>199</v>
      </c>
      <c r="B13" s="103">
        <f>'[7]Sheet1'!$B40/10000</f>
        <v>4.9051800000000005</v>
      </c>
      <c r="C13" s="104">
        <f>ROUND('[7]Sheet1'!$C40,1)</f>
        <v>1.8</v>
      </c>
    </row>
    <row r="14" spans="1:3" ht="21" customHeight="1">
      <c r="A14" s="100" t="s">
        <v>200</v>
      </c>
      <c r="B14" s="103">
        <f>'[7]Sheet1'!$B41/10000</f>
        <v>1.14816</v>
      </c>
      <c r="C14" s="104">
        <f>ROUND('[7]Sheet1'!$C41,1)</f>
        <v>1.9</v>
      </c>
    </row>
    <row r="15" spans="1:3" ht="21" customHeight="1">
      <c r="A15" s="100" t="s">
        <v>201</v>
      </c>
      <c r="B15" s="103">
        <f>'[7]Sheet1'!$B42/10000</f>
        <v>0.40889000000000003</v>
      </c>
      <c r="C15" s="104">
        <f>ROUND('[7]Sheet1'!$C42,1)</f>
        <v>0.3</v>
      </c>
    </row>
    <row r="16" spans="1:3" ht="21" customHeight="1">
      <c r="A16" s="100" t="s">
        <v>202</v>
      </c>
      <c r="B16" s="103">
        <f>'[7]Sheet1'!$B43/10000</f>
        <v>0.056979999999999996</v>
      </c>
      <c r="C16" s="104">
        <f>ROUND('[7]Sheet1'!$C43,1)</f>
        <v>2.7</v>
      </c>
    </row>
    <row r="17" spans="1:3" ht="21" customHeight="1">
      <c r="A17" s="100" t="s">
        <v>203</v>
      </c>
      <c r="B17" s="103">
        <f>'[7]Sheet1'!$B44/10000</f>
        <v>11.72592</v>
      </c>
      <c r="C17" s="104">
        <f>ROUND('[7]Sheet1'!$C44,1)</f>
        <v>1.1</v>
      </c>
    </row>
    <row r="18" spans="1:3" ht="21" customHeight="1">
      <c r="A18" s="100" t="s">
        <v>204</v>
      </c>
      <c r="B18" s="103">
        <f>'[7]Sheet1'!$B45/10000</f>
        <v>10.391810000000001</v>
      </c>
      <c r="C18" s="104">
        <f>ROUND('[7]Sheet1'!$C45,1)</f>
        <v>10.6</v>
      </c>
    </row>
    <row r="19" spans="1:3" ht="21" customHeight="1">
      <c r="A19" s="100" t="s">
        <v>205</v>
      </c>
      <c r="B19" s="103">
        <f>'[7]Sheet1'!$B46/10000</f>
        <v>3.2970900000000003</v>
      </c>
      <c r="C19" s="104">
        <f>ROUND('[7]Sheet1'!$C46,1)</f>
        <v>10.4</v>
      </c>
    </row>
    <row r="20" spans="1:3" ht="21" customHeight="1">
      <c r="A20" s="100" t="s">
        <v>206</v>
      </c>
      <c r="B20" s="103">
        <f>'[7]Sheet1'!$B47/10000</f>
        <v>3.03592</v>
      </c>
      <c r="C20" s="104">
        <f>ROUND('[7]Sheet1'!$C47,1)</f>
        <v>1.6</v>
      </c>
    </row>
    <row r="21" spans="1:3" ht="21" customHeight="1">
      <c r="A21" s="100" t="s">
        <v>207</v>
      </c>
      <c r="B21" s="103">
        <f>'[7]Sheet1'!$B48/10000</f>
        <v>2.15214</v>
      </c>
      <c r="C21" s="104">
        <f>ROUND('[7]Sheet1'!$C48,1)</f>
        <v>-5</v>
      </c>
    </row>
    <row r="22" spans="1:3" ht="21" customHeight="1">
      <c r="A22" s="100" t="s">
        <v>208</v>
      </c>
      <c r="B22" s="103">
        <f>'[7]Sheet1'!$B49/10000</f>
        <v>1.3199100000000001</v>
      </c>
      <c r="C22" s="104">
        <f>ROUND('[7]Sheet1'!$C49,1)</f>
        <v>6.9</v>
      </c>
    </row>
    <row r="23" spans="1:3" ht="21" customHeight="1">
      <c r="A23" s="100" t="s">
        <v>209</v>
      </c>
      <c r="B23" s="103">
        <f>'[7]Sheet1'!$B50/10000</f>
        <v>44.552859999999995</v>
      </c>
      <c r="C23" s="104">
        <f>ROUND('[7]Sheet1'!$C50,1)</f>
        <v>-0.2</v>
      </c>
    </row>
    <row r="24" spans="1:3" ht="21" customHeight="1">
      <c r="A24" s="100" t="s">
        <v>210</v>
      </c>
      <c r="B24" s="103">
        <f>'[7]Sheet1'!$B51/10000</f>
        <v>9.02052</v>
      </c>
      <c r="C24" s="104">
        <f>ROUND('[7]Sheet1'!$C51,1)</f>
        <v>0.6</v>
      </c>
    </row>
    <row r="25" spans="1:3" ht="21" customHeight="1">
      <c r="A25" s="100" t="s">
        <v>211</v>
      </c>
      <c r="B25" s="103">
        <f>'[7]Sheet1'!$B52/10000</f>
        <v>2.54087</v>
      </c>
      <c r="C25" s="104">
        <f>ROUND('[7]Sheet1'!$C52,1)</f>
        <v>5.8</v>
      </c>
    </row>
    <row r="26" spans="1:3" ht="21" customHeight="1">
      <c r="A26" s="100" t="s">
        <v>212</v>
      </c>
      <c r="B26" s="103">
        <f>'[7]Sheet1'!$B53/10000</f>
        <v>51.57472</v>
      </c>
      <c r="C26" s="104">
        <f>ROUND('[7]Sheet1'!$C53,1)</f>
        <v>-1.8</v>
      </c>
    </row>
    <row r="27" spans="1:3" ht="21" customHeight="1">
      <c r="A27" s="100" t="s">
        <v>213</v>
      </c>
      <c r="B27" s="103">
        <f>'[7]Sheet1'!$B54/10000</f>
        <v>1.00091</v>
      </c>
      <c r="C27" s="104">
        <f>ROUND('[7]Sheet1'!$C54,1)</f>
        <v>4.1</v>
      </c>
    </row>
    <row r="28" spans="1:3" ht="21" customHeight="1">
      <c r="A28" s="105" t="s">
        <v>214</v>
      </c>
      <c r="B28" s="106">
        <f>'[7]Sheet1'!$B55/10000</f>
        <v>3.6649599999999998</v>
      </c>
      <c r="C28" s="107">
        <f>ROUND('[7]Sheet1'!$C55,1)</f>
        <v>-0.1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29.375" style="48" customWidth="1"/>
    <col min="2" max="2" width="20.25390625" style="88" customWidth="1"/>
    <col min="3" max="3" width="17.50390625" style="88" customWidth="1"/>
    <col min="4" max="5" width="10.75390625" style="48" customWidth="1"/>
    <col min="6" max="16384" width="9.00390625" style="48" customWidth="1"/>
  </cols>
  <sheetData>
    <row r="1" spans="1:3" ht="39.75" customHeight="1">
      <c r="A1" s="296" t="s">
        <v>215</v>
      </c>
      <c r="B1" s="297"/>
      <c r="C1" s="313"/>
    </row>
    <row r="2" spans="1:3" ht="19.5" customHeight="1">
      <c r="A2" s="298" t="s">
        <v>216</v>
      </c>
      <c r="B2" s="299" t="s">
        <v>190</v>
      </c>
      <c r="C2" s="314" t="s">
        <v>32</v>
      </c>
    </row>
    <row r="3" spans="1:3" ht="19.5" customHeight="1">
      <c r="A3" s="89" t="s">
        <v>49</v>
      </c>
      <c r="B3" s="90">
        <v>239.0242</v>
      </c>
      <c r="C3" s="315">
        <v>38.33</v>
      </c>
    </row>
    <row r="4" spans="1:3" ht="19.5" customHeight="1">
      <c r="A4" s="91" t="s">
        <v>50</v>
      </c>
      <c r="B4" s="90">
        <v>105.6432</v>
      </c>
      <c r="C4" s="315">
        <v>12.5657</v>
      </c>
    </row>
    <row r="5" spans="1:3" ht="19.5" customHeight="1">
      <c r="A5" s="91" t="s">
        <v>51</v>
      </c>
      <c r="B5" s="90">
        <v>133.381</v>
      </c>
      <c r="C5" s="315">
        <v>68.9597</v>
      </c>
    </row>
    <row r="6" spans="1:3" ht="19.5" customHeight="1">
      <c r="A6" s="92" t="s">
        <v>217</v>
      </c>
      <c r="B6" s="90"/>
      <c r="C6" s="315"/>
    </row>
    <row r="7" spans="1:5" ht="19.5" customHeight="1">
      <c r="A7" s="91" t="s">
        <v>218</v>
      </c>
      <c r="B7" s="90">
        <v>172.7347</v>
      </c>
      <c r="C7" s="315">
        <v>17.5294</v>
      </c>
      <c r="E7" s="93"/>
    </row>
    <row r="8" spans="1:5" ht="19.5" customHeight="1">
      <c r="A8" s="91" t="s">
        <v>219</v>
      </c>
      <c r="B8" s="90">
        <v>41.3548</v>
      </c>
      <c r="C8" s="315">
        <v>100.8103</v>
      </c>
      <c r="E8" s="93"/>
    </row>
    <row r="9" spans="1:5" ht="19.5" customHeight="1">
      <c r="A9" s="91" t="s">
        <v>220</v>
      </c>
      <c r="B9" s="90">
        <v>24.5435</v>
      </c>
      <c r="C9" s="315">
        <v>409.8164</v>
      </c>
      <c r="E9" s="93"/>
    </row>
    <row r="10" spans="1:5" ht="19.5" customHeight="1">
      <c r="A10" s="91" t="s">
        <v>221</v>
      </c>
      <c r="B10" s="90">
        <v>0.3826</v>
      </c>
      <c r="C10" s="315">
        <v>-7.2875</v>
      </c>
      <c r="E10" s="93"/>
    </row>
    <row r="11" spans="1:5" ht="19.5" customHeight="1">
      <c r="A11" s="91" t="s">
        <v>222</v>
      </c>
      <c r="B11" s="90">
        <v>0.0058</v>
      </c>
      <c r="C11" s="315" t="s">
        <v>223</v>
      </c>
      <c r="E11" s="93"/>
    </row>
    <row r="12" spans="1:5" ht="19.5" customHeight="1">
      <c r="A12" s="91" t="s">
        <v>224</v>
      </c>
      <c r="B12" s="90">
        <v>0.0028</v>
      </c>
      <c r="C12" s="315">
        <v>599.0693</v>
      </c>
      <c r="E12" s="93"/>
    </row>
    <row r="13" spans="1:5" ht="19.5" customHeight="1">
      <c r="A13" s="92" t="s">
        <v>225</v>
      </c>
      <c r="B13" s="90"/>
      <c r="C13" s="315"/>
      <c r="D13" s="93"/>
      <c r="E13" s="93"/>
    </row>
    <row r="14" spans="1:5" ht="19.5" customHeight="1">
      <c r="A14" s="91" t="s">
        <v>226</v>
      </c>
      <c r="B14" s="90">
        <v>207.2875</v>
      </c>
      <c r="C14" s="315">
        <v>35.9823</v>
      </c>
      <c r="D14" s="93"/>
      <c r="E14" s="94"/>
    </row>
    <row r="15" spans="1:3" ht="19.5" customHeight="1">
      <c r="A15" s="91" t="s">
        <v>227</v>
      </c>
      <c r="B15" s="90">
        <v>15.7871</v>
      </c>
      <c r="C15" s="315">
        <v>38.0453</v>
      </c>
    </row>
    <row r="16" spans="1:3" ht="19.5" customHeight="1">
      <c r="A16" s="91" t="s">
        <v>228</v>
      </c>
      <c r="B16" s="90">
        <v>7.3714</v>
      </c>
      <c r="C16" s="315">
        <v>138.0767</v>
      </c>
    </row>
    <row r="17" spans="1:3" ht="19.5" customHeight="1">
      <c r="A17" s="91" t="s">
        <v>229</v>
      </c>
      <c r="B17" s="90">
        <v>5.8765</v>
      </c>
      <c r="C17" s="315">
        <v>23.7675</v>
      </c>
    </row>
    <row r="18" spans="1:3" ht="19.5" customHeight="1">
      <c r="A18" s="91" t="s">
        <v>230</v>
      </c>
      <c r="B18" s="90">
        <v>2.7017</v>
      </c>
      <c r="C18" s="315">
        <v>151.2744</v>
      </c>
    </row>
    <row r="20" ht="15.75">
      <c r="A20" s="48" t="s">
        <v>231</v>
      </c>
    </row>
  </sheetData>
  <sheetProtection/>
  <mergeCells count="1">
    <mergeCell ref="A1:C1"/>
  </mergeCells>
  <printOptions horizontalCentered="1"/>
  <pageMargins left="0.59" right="0.59" top="0.71" bottom="0.98" header="0.43000000000000005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7" sqref="G7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9" customWidth="1"/>
    <col min="4" max="4" width="13.00390625" style="0" bestFit="1" customWidth="1"/>
  </cols>
  <sheetData>
    <row r="1" spans="1:4" ht="24.75">
      <c r="A1" s="302" t="s">
        <v>232</v>
      </c>
      <c r="B1" s="302"/>
      <c r="C1" s="302"/>
      <c r="D1" s="302"/>
    </row>
    <row r="2" spans="1:4" ht="15.75">
      <c r="A2" s="60"/>
      <c r="B2" s="60"/>
      <c r="C2" s="60"/>
      <c r="D2" s="61"/>
    </row>
    <row r="3" spans="1:4" ht="17.25">
      <c r="A3" s="62"/>
      <c r="B3" s="62"/>
      <c r="C3" s="62"/>
      <c r="D3" s="63" t="s">
        <v>233</v>
      </c>
    </row>
    <row r="4" spans="1:4" ht="26.25" customHeight="1">
      <c r="A4" s="64" t="s">
        <v>234</v>
      </c>
      <c r="B4" s="64" t="s">
        <v>235</v>
      </c>
      <c r="C4" s="64" t="s">
        <v>236</v>
      </c>
      <c r="D4" s="65" t="s">
        <v>174</v>
      </c>
    </row>
    <row r="5" spans="1:5" s="58" customFormat="1" ht="26.25" customHeight="1">
      <c r="A5" s="301" t="s">
        <v>237</v>
      </c>
      <c r="B5" s="66">
        <f>'[8]Sheet2'!B6/10000</f>
        <v>29.371</v>
      </c>
      <c r="C5" s="67">
        <f>'[8]Sheet2'!C6/10000</f>
        <v>190.1075</v>
      </c>
      <c r="D5" s="68">
        <f>ROUND('[8]Sheet2'!$E6,1)</f>
        <v>-5.1</v>
      </c>
      <c r="E5" s="69"/>
    </row>
    <row r="6" spans="1:5" ht="26.25" customHeight="1">
      <c r="A6" s="70" t="s">
        <v>238</v>
      </c>
      <c r="B6" s="71">
        <f>'[8]Sheet2'!B7/10000</f>
        <v>25.9615</v>
      </c>
      <c r="C6" s="72">
        <f>'[8]Sheet2'!C7/10000</f>
        <v>161.0989</v>
      </c>
      <c r="D6" s="73">
        <f>ROUND('[8]Sheet2'!$E7,1)</f>
        <v>-5.3</v>
      </c>
      <c r="E6" s="69"/>
    </row>
    <row r="7" spans="1:5" ht="26.25" customHeight="1">
      <c r="A7" s="70" t="s">
        <v>239</v>
      </c>
      <c r="B7" s="71">
        <f>'[8]Sheet2'!B8/10000</f>
        <v>3.4095</v>
      </c>
      <c r="C7" s="72">
        <f>'[8]Sheet2'!C8/10000</f>
        <v>29.0086</v>
      </c>
      <c r="D7" s="73">
        <f>ROUND('[8]Sheet2'!$E8,1)</f>
        <v>-4.3</v>
      </c>
      <c r="E7" s="69"/>
    </row>
    <row r="8" spans="1:5" ht="26.25" customHeight="1">
      <c r="A8" s="70" t="s">
        <v>240</v>
      </c>
      <c r="B8" s="71">
        <f>'[8]Sheet2'!B9/10000</f>
        <v>11.8554</v>
      </c>
      <c r="C8" s="72">
        <f>'[8]Sheet2'!C9/10000</f>
        <v>79.5781</v>
      </c>
      <c r="D8" s="73">
        <f>ROUND('[8]Sheet2'!$E9,1)</f>
        <v>-5.7</v>
      </c>
      <c r="E8" s="69"/>
    </row>
    <row r="9" spans="1:5" ht="26.25" customHeight="1">
      <c r="A9" s="70" t="s">
        <v>238</v>
      </c>
      <c r="B9" s="71">
        <f>'[8]Sheet2'!B10/10000</f>
        <v>8.5826</v>
      </c>
      <c r="C9" s="72">
        <f>'[8]Sheet2'!C10/10000</f>
        <v>51.4903</v>
      </c>
      <c r="D9" s="73">
        <f>ROUND('[8]Sheet2'!$E10,1)</f>
        <v>-6.6</v>
      </c>
      <c r="E9" s="69"/>
    </row>
    <row r="10" spans="1:5" ht="26.25" customHeight="1">
      <c r="A10" s="74" t="s">
        <v>241</v>
      </c>
      <c r="B10" s="71">
        <f>'[8]Sheet2'!B11/10000</f>
        <v>15.767</v>
      </c>
      <c r="C10" s="72">
        <f>'[8]Sheet2'!C11/10000</f>
        <v>100.3094</v>
      </c>
      <c r="D10" s="73">
        <f>ROUND('[8]Sheet2'!$E11,1)</f>
        <v>-4</v>
      </c>
      <c r="E10" s="69"/>
    </row>
    <row r="11" spans="1:5" s="58" customFormat="1" ht="26.25" customHeight="1">
      <c r="A11" s="75" t="s">
        <v>242</v>
      </c>
      <c r="B11" s="76">
        <f>'[8]Sheet2'!B12/10000</f>
        <v>36.5482</v>
      </c>
      <c r="C11" s="77">
        <f>'[8]Sheet2'!C12/10000</f>
        <v>300.6445</v>
      </c>
      <c r="D11" s="78">
        <f>ROUND('[8]Sheet2'!$E12,1)</f>
        <v>-11.4</v>
      </c>
      <c r="E11" s="69"/>
    </row>
    <row r="12" spans="1:4" ht="26.25" customHeight="1">
      <c r="A12" s="64" t="s">
        <v>243</v>
      </c>
      <c r="B12" s="79" t="s">
        <v>244</v>
      </c>
      <c r="C12" s="80" t="s">
        <v>245</v>
      </c>
      <c r="D12" s="81" t="s">
        <v>246</v>
      </c>
    </row>
    <row r="13" spans="1:4" ht="26.25" customHeight="1">
      <c r="A13" s="300" t="s">
        <v>247</v>
      </c>
      <c r="B13" s="82">
        <f>'[9]Sheet1'!$C6/10000</f>
        <v>2992.8027347819</v>
      </c>
      <c r="C13" s="83">
        <f>'[9]Sheet1'!D6/10000</f>
        <v>2759.0030010126</v>
      </c>
      <c r="D13" s="84">
        <f>'[9]Sheet1'!$F$6</f>
        <v>7.737933034840381</v>
      </c>
    </row>
    <row r="14" spans="1:4" ht="26.25" customHeight="1">
      <c r="A14" s="70" t="s">
        <v>248</v>
      </c>
      <c r="B14" s="71">
        <f>'[9]Sheet1'!$C7/10000</f>
        <v>1869.3260439079002</v>
      </c>
      <c r="C14" s="72">
        <f>'[9]Sheet1'!D7/10000</f>
        <v>1689.4621799782</v>
      </c>
      <c r="D14" s="73">
        <f>ROUND('[9]Sheet1'!F7,1)</f>
        <v>12.3</v>
      </c>
    </row>
    <row r="15" spans="1:4" ht="26.25" customHeight="1">
      <c r="A15" s="70" t="s">
        <v>249</v>
      </c>
      <c r="B15" s="71">
        <f>'[9]Sheet1'!$C8/10000</f>
        <v>580.7808826709</v>
      </c>
      <c r="C15" s="72">
        <f>'[9]Sheet1'!D8/10000</f>
        <v>538.9620655669</v>
      </c>
      <c r="D15" s="73">
        <f>ROUND('[9]Sheet1'!F8,1)</f>
        <v>0.6</v>
      </c>
    </row>
    <row r="16" spans="1:4" ht="26.25" customHeight="1">
      <c r="A16" s="70" t="s">
        <v>250</v>
      </c>
      <c r="B16" s="71">
        <f>'[9]Sheet1'!$C9/10000</f>
        <v>69.76142103000001</v>
      </c>
      <c r="C16" s="72">
        <f>'[9]Sheet1'!D9/10000</f>
        <v>75.5148196451</v>
      </c>
      <c r="D16" s="73">
        <f>ROUND('[9]Sheet1'!F9,1)</f>
        <v>-10.2</v>
      </c>
    </row>
    <row r="17" spans="1:4" ht="26.25" customHeight="1">
      <c r="A17" s="70" t="s">
        <v>251</v>
      </c>
      <c r="B17" s="71">
        <f>'[9]Sheet1'!$C10/10000</f>
        <v>451.6858796859</v>
      </c>
      <c r="C17" s="72">
        <f>'[9]Sheet1'!D10/10000</f>
        <v>453.50797989959995</v>
      </c>
      <c r="D17" s="73">
        <f>ROUND('[9]Sheet1'!F10,1)</f>
        <v>-0.9</v>
      </c>
    </row>
    <row r="18" spans="1:4" ht="26.25" customHeight="1">
      <c r="A18" s="70" t="s">
        <v>252</v>
      </c>
      <c r="B18" s="71">
        <f>'[9]Sheet1'!$C11/10000</f>
        <v>20.2920857926</v>
      </c>
      <c r="C18" s="72">
        <f>'[9]Sheet1'!D11/10000</f>
        <v>0.5781746912000001</v>
      </c>
      <c r="D18" s="73">
        <f>ROUND('[9]Sheet1'!F11,1)</f>
        <v>2217.2</v>
      </c>
    </row>
    <row r="19" spans="1:4" ht="26.25" customHeight="1">
      <c r="A19" s="85" t="s">
        <v>253</v>
      </c>
      <c r="B19" s="82">
        <f>'[9]Sheet1'!$C12/10000</f>
        <v>2287.4572527187997</v>
      </c>
      <c r="C19" s="83">
        <f>'[9]Sheet1'!D12/10000</f>
        <v>1993.7972825663</v>
      </c>
      <c r="D19" s="84">
        <f>'[9]Sheet1'!$F$12</f>
        <v>24.11456273139636</v>
      </c>
    </row>
    <row r="20" spans="1:4" ht="26.25" customHeight="1">
      <c r="A20" s="70" t="s">
        <v>254</v>
      </c>
      <c r="B20" s="71">
        <f>'[9]Sheet1'!$C13/10000</f>
        <v>517.1975522120999</v>
      </c>
      <c r="C20" s="72">
        <f>'[9]Sheet1'!D13/10000</f>
        <v>444.25214661250004</v>
      </c>
      <c r="D20" s="73">
        <f>ROUND('[9]Sheet1'!F13,1)</f>
        <v>25.3</v>
      </c>
    </row>
    <row r="21" spans="1:4" ht="26.25" customHeight="1">
      <c r="A21" s="86" t="s">
        <v>255</v>
      </c>
      <c r="B21" s="76">
        <f>'[9]Sheet1'!$C14/10000</f>
        <v>1726.625082451</v>
      </c>
      <c r="C21" s="77">
        <f>'[9]Sheet1'!D14/10000</f>
        <v>1517.443538561</v>
      </c>
      <c r="D21" s="78">
        <f>ROUND('[9]Sheet1'!F14,1)</f>
        <v>22.1</v>
      </c>
    </row>
    <row r="22" spans="1:4" ht="17.25">
      <c r="A22" s="46" t="s">
        <v>256</v>
      </c>
      <c r="B22" s="62"/>
      <c r="C22" s="62"/>
      <c r="D22" s="87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8" bestFit="1" customWidth="1"/>
    <col min="2" max="3" width="8.875" style="48" bestFit="1" customWidth="1"/>
    <col min="4" max="4" width="12.625" style="48" customWidth="1"/>
    <col min="5" max="5" width="8.875" style="48" bestFit="1" customWidth="1"/>
    <col min="6" max="16384" width="8.875" style="48" customWidth="1"/>
  </cols>
  <sheetData>
    <row r="2" spans="1:4" ht="19.5" customHeight="1">
      <c r="A2" s="303" t="s">
        <v>257</v>
      </c>
      <c r="B2" s="303"/>
      <c r="C2" s="303"/>
      <c r="D2" s="303"/>
    </row>
    <row r="4" spans="1:4" ht="15.75">
      <c r="A4" s="279" t="s">
        <v>243</v>
      </c>
      <c r="B4" s="280" t="s">
        <v>163</v>
      </c>
      <c r="C4" s="277" t="s">
        <v>258</v>
      </c>
      <c r="D4" s="278"/>
    </row>
    <row r="5" spans="1:4" ht="15.75">
      <c r="A5" s="279"/>
      <c r="B5" s="280"/>
      <c r="C5" s="49" t="s">
        <v>31</v>
      </c>
      <c r="D5" s="50" t="s">
        <v>32</v>
      </c>
    </row>
    <row r="6" spans="1:4" ht="15.75">
      <c r="A6" s="51" t="s">
        <v>259</v>
      </c>
      <c r="B6" s="49" t="s">
        <v>260</v>
      </c>
      <c r="C6" s="52">
        <v>26959</v>
      </c>
      <c r="D6" s="53">
        <v>8.478191</v>
      </c>
    </row>
    <row r="7" spans="1:4" ht="15.75">
      <c r="A7" s="54" t="s">
        <v>261</v>
      </c>
      <c r="B7" s="49" t="s">
        <v>260</v>
      </c>
      <c r="C7" s="25">
        <v>7502</v>
      </c>
      <c r="D7" s="53">
        <v>12.47376</v>
      </c>
    </row>
    <row r="8" spans="1:4" ht="15.75">
      <c r="A8" s="54" t="s">
        <v>262</v>
      </c>
      <c r="B8" s="49" t="s">
        <v>260</v>
      </c>
      <c r="C8" s="25">
        <v>9</v>
      </c>
      <c r="D8" s="55">
        <v>-40</v>
      </c>
    </row>
    <row r="9" spans="1:4" ht="15.75">
      <c r="A9" s="56" t="s">
        <v>263</v>
      </c>
      <c r="B9" s="49" t="s">
        <v>260</v>
      </c>
      <c r="C9" s="25">
        <v>19448</v>
      </c>
      <c r="D9" s="53">
        <v>7.051247</v>
      </c>
    </row>
    <row r="10" spans="1:4" ht="15.75">
      <c r="A10" s="51" t="s">
        <v>264</v>
      </c>
      <c r="B10" s="49" t="s">
        <v>260</v>
      </c>
      <c r="C10" s="52">
        <v>3824</v>
      </c>
      <c r="D10" s="57">
        <v>12.4</v>
      </c>
    </row>
    <row r="11" spans="1:4" ht="15.75">
      <c r="A11" s="56" t="s">
        <v>265</v>
      </c>
      <c r="B11" s="49" t="s">
        <v>260</v>
      </c>
      <c r="C11" s="52">
        <v>1446</v>
      </c>
      <c r="D11" s="57">
        <v>10</v>
      </c>
    </row>
    <row r="12" spans="1:4" ht="15.75">
      <c r="A12" s="56" t="s">
        <v>266</v>
      </c>
      <c r="B12" s="49" t="s">
        <v>260</v>
      </c>
      <c r="C12" s="52">
        <v>874</v>
      </c>
      <c r="D12" s="57">
        <v>17.8</v>
      </c>
    </row>
    <row r="13" spans="1:4" ht="15.75">
      <c r="A13" s="56" t="s">
        <v>267</v>
      </c>
      <c r="B13" s="49" t="s">
        <v>260</v>
      </c>
      <c r="C13" s="52">
        <v>762</v>
      </c>
      <c r="D13" s="57">
        <v>26</v>
      </c>
    </row>
    <row r="14" spans="1:4" ht="15.75">
      <c r="A14" s="56" t="s">
        <v>268</v>
      </c>
      <c r="B14" s="49" t="s">
        <v>260</v>
      </c>
      <c r="C14" s="52">
        <v>308</v>
      </c>
      <c r="D14" s="57">
        <v>-3.8</v>
      </c>
    </row>
    <row r="15" spans="1:4" ht="15.75">
      <c r="A15" s="56" t="s">
        <v>269</v>
      </c>
      <c r="B15" s="49" t="s">
        <v>260</v>
      </c>
      <c r="C15" s="52">
        <v>434</v>
      </c>
      <c r="D15" s="57">
        <v>3.1</v>
      </c>
    </row>
    <row r="16" spans="1:4" ht="15.75">
      <c r="A16" s="51" t="s">
        <v>270</v>
      </c>
      <c r="B16" s="49" t="s">
        <v>260</v>
      </c>
      <c r="C16" s="52">
        <v>76</v>
      </c>
      <c r="D16" s="57">
        <v>0</v>
      </c>
    </row>
    <row r="17" spans="1:4" ht="15.75">
      <c r="A17" s="56" t="s">
        <v>265</v>
      </c>
      <c r="B17" s="49" t="s">
        <v>260</v>
      </c>
      <c r="C17" s="52">
        <v>24</v>
      </c>
      <c r="D17" s="57">
        <v>50</v>
      </c>
    </row>
    <row r="18" spans="1:4" ht="15.75">
      <c r="A18" s="56" t="s">
        <v>266</v>
      </c>
      <c r="B18" s="49" t="s">
        <v>260</v>
      </c>
      <c r="C18" s="52">
        <v>9</v>
      </c>
      <c r="D18" s="57">
        <v>-18.2</v>
      </c>
    </row>
    <row r="19" spans="1:4" ht="15.75">
      <c r="A19" s="56" t="s">
        <v>267</v>
      </c>
      <c r="B19" s="49" t="s">
        <v>260</v>
      </c>
      <c r="C19" s="52">
        <v>8</v>
      </c>
      <c r="D19" s="57">
        <v>60</v>
      </c>
    </row>
    <row r="20" spans="1:4" ht="15.75">
      <c r="A20" s="56" t="s">
        <v>268</v>
      </c>
      <c r="B20" s="49" t="s">
        <v>260</v>
      </c>
      <c r="C20" s="52">
        <v>9</v>
      </c>
      <c r="D20" s="57">
        <v>-35.7</v>
      </c>
    </row>
    <row r="21" spans="1:4" ht="15.75">
      <c r="A21" s="56" t="s">
        <v>269</v>
      </c>
      <c r="B21" s="49" t="s">
        <v>260</v>
      </c>
      <c r="C21" s="52">
        <v>26</v>
      </c>
      <c r="D21" s="57">
        <v>-13.3</v>
      </c>
    </row>
    <row r="23" s="47" customFormat="1" ht="15.75">
      <c r="A23" s="47" t="s">
        <v>271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L17" sqref="L17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9" bestFit="1" customWidth="1"/>
  </cols>
  <sheetData>
    <row r="1" spans="1:4" ht="24.75">
      <c r="A1" s="291" t="s">
        <v>272</v>
      </c>
      <c r="B1" s="291"/>
      <c r="C1" s="291"/>
      <c r="D1" s="291"/>
    </row>
    <row r="3" spans="1:4" ht="17.25">
      <c r="A3" s="30"/>
      <c r="B3" s="281" t="s">
        <v>273</v>
      </c>
      <c r="C3" s="281"/>
      <c r="D3" s="281"/>
    </row>
    <row r="4" spans="1:5" s="27" customFormat="1" ht="35.25">
      <c r="A4" s="31" t="s">
        <v>274</v>
      </c>
      <c r="B4" s="32" t="s">
        <v>275</v>
      </c>
      <c r="C4" s="33" t="s">
        <v>276</v>
      </c>
      <c r="D4" s="34" t="s">
        <v>277</v>
      </c>
      <c r="E4" s="35"/>
    </row>
    <row r="5" spans="1:6" s="28" customFormat="1" ht="26.25" customHeight="1">
      <c r="A5" s="36" t="s">
        <v>278</v>
      </c>
      <c r="B5" s="37">
        <f>'[10]CPI (2)'!$B9</f>
        <v>100.79463728</v>
      </c>
      <c r="C5" s="38">
        <f>'[10]CPI (2)'!$C9</f>
        <v>102.89965683</v>
      </c>
      <c r="D5" s="39">
        <f>'[10]CPI (2)'!$D9</f>
        <v>103.12394027</v>
      </c>
      <c r="E5" s="40"/>
      <c r="F5" s="40"/>
    </row>
    <row r="6" spans="1:5" s="28" customFormat="1" ht="26.25" customHeight="1">
      <c r="A6" s="41" t="s">
        <v>279</v>
      </c>
      <c r="B6" s="37">
        <f>'[10]CPI (2)'!$B10</f>
        <v>103.05719506</v>
      </c>
      <c r="C6" s="38">
        <f>'[10]CPI (2)'!$C10</f>
        <v>112.04090727</v>
      </c>
      <c r="D6" s="39">
        <f>'[10]CPI (2)'!$D10</f>
        <v>111.54468329</v>
      </c>
      <c r="E6" s="40"/>
    </row>
    <row r="7" spans="1:5" s="28" customFormat="1" ht="26.25" customHeight="1">
      <c r="A7" s="41" t="s">
        <v>280</v>
      </c>
      <c r="B7" s="42">
        <f>'[10]CPI (2)'!$B18</f>
        <v>100</v>
      </c>
      <c r="C7" s="43">
        <f>'[10]CPI (2)'!$C18</f>
        <v>99.66686382</v>
      </c>
      <c r="D7" s="44">
        <f>'[10]CPI (2)'!$D18</f>
        <v>99.84447626</v>
      </c>
      <c r="E7" s="40"/>
    </row>
    <row r="8" spans="1:5" s="28" customFormat="1" ht="26.25" customHeight="1">
      <c r="A8" s="41" t="s">
        <v>281</v>
      </c>
      <c r="B8" s="42">
        <f>'[10]CPI (2)'!$B19</f>
        <v>98.68532776</v>
      </c>
      <c r="C8" s="43">
        <f>'[10]CPI (2)'!$C19</f>
        <v>96.59156486</v>
      </c>
      <c r="D8" s="44">
        <f>'[10]CPI (2)'!$D19</f>
        <v>98.39604015</v>
      </c>
      <c r="E8" s="40"/>
    </row>
    <row r="9" spans="1:5" s="28" customFormat="1" ht="26.25" customHeight="1">
      <c r="A9" s="41" t="s">
        <v>282</v>
      </c>
      <c r="B9" s="42">
        <f>'[10]CPI (2)'!$B20</f>
        <v>100</v>
      </c>
      <c r="C9" s="43">
        <f>'[10]CPI (2)'!$C20</f>
        <v>100.40698381</v>
      </c>
      <c r="D9" s="44">
        <f>'[10]CPI (2)'!$D20</f>
        <v>99.73395227</v>
      </c>
      <c r="E9" s="40"/>
    </row>
    <row r="10" spans="1:5" s="28" customFormat="1" ht="26.25" customHeight="1">
      <c r="A10" s="41" t="s">
        <v>283</v>
      </c>
      <c r="B10" s="42">
        <f>'[10]CPI (2)'!$B21</f>
        <v>100.3922107</v>
      </c>
      <c r="C10" s="43">
        <f>'[10]CPI (2)'!$C21</f>
        <v>96.34074233</v>
      </c>
      <c r="D10" s="44">
        <f>'[10]CPI (2)'!$D21</f>
        <v>97.01993705</v>
      </c>
      <c r="E10" s="40"/>
    </row>
    <row r="11" spans="1:5" s="28" customFormat="1" ht="26.25" customHeight="1">
      <c r="A11" s="41" t="s">
        <v>284</v>
      </c>
      <c r="B11" s="42">
        <f>'[10]CPI (2)'!$B22</f>
        <v>100</v>
      </c>
      <c r="C11" s="43">
        <f>'[10]CPI (2)'!$C22</f>
        <v>100.63873112</v>
      </c>
      <c r="D11" s="44">
        <f>'[10]CPI (2)'!$D22</f>
        <v>101.02375779</v>
      </c>
      <c r="E11" s="40"/>
    </row>
    <row r="12" spans="1:5" s="28" customFormat="1" ht="26.25" customHeight="1">
      <c r="A12" s="41" t="s">
        <v>285</v>
      </c>
      <c r="B12" s="42">
        <f>'[10]CPI (2)'!$B23</f>
        <v>100</v>
      </c>
      <c r="C12" s="43">
        <f>'[10]CPI (2)'!$C23</f>
        <v>102.45671013</v>
      </c>
      <c r="D12" s="44">
        <f>'[10]CPI (2)'!$D23</f>
        <v>101.66327271</v>
      </c>
      <c r="E12" s="40"/>
    </row>
    <row r="13" spans="1:5" s="28" customFormat="1" ht="26.25" customHeight="1">
      <c r="A13" s="41" t="s">
        <v>286</v>
      </c>
      <c r="B13" s="42">
        <f>'[10]CPI (2)'!$B24</f>
        <v>101.00976619</v>
      </c>
      <c r="C13" s="43">
        <f>'[10]CPI (2)'!$C24</f>
        <v>105.63596058</v>
      </c>
      <c r="D13" s="44">
        <f>'[10]CPI (2)'!$D24</f>
        <v>104.8154919</v>
      </c>
      <c r="E13" s="40"/>
    </row>
    <row r="14" spans="1:5" s="28" customFormat="1" ht="26.25" customHeight="1">
      <c r="A14" s="45" t="s">
        <v>287</v>
      </c>
      <c r="B14" s="304">
        <f>'[10]CPI (2)'!$B25</f>
        <v>101.10892749</v>
      </c>
      <c r="C14" s="305">
        <f>'[10]CPI (2)'!$C25</f>
        <v>102.30047461</v>
      </c>
      <c r="D14" s="134">
        <f>'[10]CPI (2)'!$D25</f>
        <v>102.2878209</v>
      </c>
      <c r="E14" s="40"/>
    </row>
    <row r="15" ht="15.75">
      <c r="A15" s="46" t="s">
        <v>288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="70" zoomScaleNormal="70" zoomScalePageLayoutView="0" workbookViewId="0" topLeftCell="A1">
      <selection activeCell="N9" sqref="N9"/>
    </sheetView>
  </sheetViews>
  <sheetFormatPr defaultColWidth="8.00390625" defaultRowHeight="14.25"/>
  <cols>
    <col min="1" max="1" width="15.00390625" style="5" customWidth="1"/>
    <col min="2" max="2" width="9.125" style="6" customWidth="1"/>
    <col min="3" max="3" width="10.00390625" style="6" customWidth="1"/>
    <col min="4" max="7" width="9.75390625" style="7" customWidth="1"/>
    <col min="8" max="8" width="11.25390625" style="8" customWidth="1"/>
    <col min="9" max="9" width="8.00390625" style="7" customWidth="1"/>
    <col min="10" max="10" width="6.75390625" style="7" customWidth="1"/>
    <col min="11" max="11" width="13.75390625" style="9" customWidth="1"/>
    <col min="12" max="12" width="9.50390625" style="10" customWidth="1"/>
    <col min="13" max="13" width="7.50390625" style="10" bestFit="1" customWidth="1"/>
    <col min="14" max="14" width="12.375" style="9" customWidth="1"/>
    <col min="15" max="16" width="8.50390625" style="11" customWidth="1"/>
    <col min="17" max="17" width="9.75390625" style="0" customWidth="1"/>
    <col min="18" max="18" width="10.50390625" style="0" customWidth="1"/>
    <col min="19" max="19" width="9.625" style="0" customWidth="1"/>
  </cols>
  <sheetData>
    <row r="1" ht="27.75" customHeight="1"/>
    <row r="2" spans="1:19" ht="33" customHeight="1">
      <c r="A2" s="282" t="s">
        <v>289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</row>
    <row r="3" spans="1:19" s="1" customFormat="1" ht="26.25" customHeight="1">
      <c r="A3" s="286"/>
      <c r="B3" s="287" t="s">
        <v>290</v>
      </c>
      <c r="C3" s="287"/>
      <c r="D3" s="288" t="s">
        <v>42</v>
      </c>
      <c r="E3" s="289"/>
      <c r="F3" s="283"/>
      <c r="G3" s="284"/>
      <c r="H3" s="288" t="s">
        <v>48</v>
      </c>
      <c r="I3" s="288"/>
      <c r="J3" s="288"/>
      <c r="K3" s="288" t="s">
        <v>291</v>
      </c>
      <c r="L3" s="288"/>
      <c r="M3" s="288"/>
      <c r="N3" s="288" t="s">
        <v>18</v>
      </c>
      <c r="O3" s="288"/>
      <c r="P3" s="288"/>
      <c r="Q3" s="288" t="s">
        <v>292</v>
      </c>
      <c r="R3" s="288"/>
      <c r="S3" s="288"/>
    </row>
    <row r="4" spans="1:19" s="2" customFormat="1" ht="32.25" customHeight="1">
      <c r="A4" s="286"/>
      <c r="B4" s="287"/>
      <c r="C4" s="287"/>
      <c r="D4" s="288"/>
      <c r="E4" s="289"/>
      <c r="F4" s="289" t="s">
        <v>293</v>
      </c>
      <c r="G4" s="290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</row>
    <row r="5" spans="1:19" s="3" customFormat="1" ht="37.5" customHeight="1">
      <c r="A5" s="12"/>
      <c r="B5" s="13" t="s">
        <v>294</v>
      </c>
      <c r="C5" s="13" t="s">
        <v>295</v>
      </c>
      <c r="D5" s="13" t="s">
        <v>32</v>
      </c>
      <c r="E5" s="13" t="s">
        <v>295</v>
      </c>
      <c r="F5" s="14" t="s">
        <v>174</v>
      </c>
      <c r="G5" s="14" t="s">
        <v>295</v>
      </c>
      <c r="H5" s="15" t="s">
        <v>190</v>
      </c>
      <c r="I5" s="13" t="s">
        <v>32</v>
      </c>
      <c r="J5" s="13" t="s">
        <v>295</v>
      </c>
      <c r="K5" s="15" t="s">
        <v>190</v>
      </c>
      <c r="L5" s="13" t="s">
        <v>32</v>
      </c>
      <c r="M5" s="13" t="s">
        <v>295</v>
      </c>
      <c r="N5" s="15" t="s">
        <v>190</v>
      </c>
      <c r="O5" s="13" t="s">
        <v>32</v>
      </c>
      <c r="P5" s="21" t="s">
        <v>295</v>
      </c>
      <c r="Q5" s="13" t="s">
        <v>296</v>
      </c>
      <c r="R5" s="13" t="s">
        <v>297</v>
      </c>
      <c r="S5" s="13" t="s">
        <v>298</v>
      </c>
    </row>
    <row r="6" spans="1:19" s="4" customFormat="1" ht="37.5" customHeight="1">
      <c r="A6" s="16" t="s">
        <v>113</v>
      </c>
      <c r="B6" s="17">
        <f>'[3]Sheet1'!$G5</f>
        <v>2.2</v>
      </c>
      <c r="C6" s="17" t="s">
        <v>40</v>
      </c>
      <c r="D6" s="17">
        <f>'[11]1-7月'!$D4</f>
        <v>5.840004994175402</v>
      </c>
      <c r="E6" s="17" t="s">
        <v>40</v>
      </c>
      <c r="F6" s="17">
        <f>'[12]T105817_1'!$E6</f>
        <v>16.1</v>
      </c>
      <c r="G6" s="17" t="s">
        <v>40</v>
      </c>
      <c r="H6" s="18">
        <f>'[7]Sheet1'!$B5/10000</f>
        <v>825.8130712940584</v>
      </c>
      <c r="I6" s="17">
        <f>'[7]Sheet1'!$C5</f>
        <v>-5.9</v>
      </c>
      <c r="J6" s="17" t="s">
        <v>40</v>
      </c>
      <c r="K6" s="18">
        <f>'[8]Sheet1'!$B3/10000</f>
        <v>190.1075</v>
      </c>
      <c r="L6" s="17">
        <f>'[8]Sheet1'!$C3</f>
        <v>-5.11059844349586</v>
      </c>
      <c r="M6" s="17" t="s">
        <v>40</v>
      </c>
      <c r="N6" s="18">
        <f>'[8]Sheet1'!$D3/10000</f>
        <v>79.5781</v>
      </c>
      <c r="O6" s="17">
        <f>'[8]Sheet1'!$E3</f>
        <v>-5.746319127037054</v>
      </c>
      <c r="P6" s="22" t="s">
        <v>40</v>
      </c>
      <c r="Q6" s="24">
        <v>526</v>
      </c>
      <c r="R6" s="25">
        <v>76</v>
      </c>
      <c r="S6" s="25">
        <v>24</v>
      </c>
    </row>
    <row r="7" spans="1:19" s="3" customFormat="1" ht="37.5" customHeight="1">
      <c r="A7" s="19" t="s">
        <v>299</v>
      </c>
      <c r="B7" s="17">
        <f>'[3]Sheet1'!$G6</f>
        <v>-12.9</v>
      </c>
      <c r="C7" s="20">
        <f>RANK(B7,$B$7:$B$19,0)</f>
        <v>13</v>
      </c>
      <c r="D7" s="17">
        <f>'[11]1-7月'!$D5</f>
        <v>12.940703738983046</v>
      </c>
      <c r="E7" s="20">
        <f>RANK(D7,$D$7:$D$19,0)</f>
        <v>7</v>
      </c>
      <c r="F7" s="17">
        <f>'[12]T105817_1'!$E7</f>
        <v>76.8</v>
      </c>
      <c r="G7" s="20">
        <f>RANK(F7,$F$7:$F$19)</f>
        <v>2</v>
      </c>
      <c r="H7" s="18">
        <f>'[7]Sheet1'!$B6/10000</f>
        <v>264.320690967957</v>
      </c>
      <c r="I7" s="17">
        <f>'[7]Sheet1'!$C6</f>
        <v>-5.7</v>
      </c>
      <c r="J7" s="20">
        <f>RANK(I7,$I$7:$I$19,0)</f>
        <v>5</v>
      </c>
      <c r="K7" s="18">
        <f>'[8]Sheet1'!$B11/10000</f>
        <v>14.458</v>
      </c>
      <c r="L7" s="17">
        <f>'[8]Sheet1'!$C11</f>
        <v>-18.804930783702574</v>
      </c>
      <c r="M7" s="20">
        <f>RANK(L7,$L$7:$L$19,0)</f>
        <v>11</v>
      </c>
      <c r="N7" s="18">
        <f>'[8]Sheet1'!$D11/10000</f>
        <v>4.8344</v>
      </c>
      <c r="O7" s="17">
        <f>'[8]Sheet1'!$E11</f>
        <v>-23.445764053840065</v>
      </c>
      <c r="P7" s="23">
        <f>RANK(O7,$O$7:$O$19,0)</f>
        <v>11</v>
      </c>
      <c r="Q7" s="24">
        <v>69</v>
      </c>
      <c r="R7" s="25">
        <v>6</v>
      </c>
      <c r="S7" s="25"/>
    </row>
    <row r="8" spans="1:19" s="3" customFormat="1" ht="37.5" customHeight="1">
      <c r="A8" s="19" t="s">
        <v>116</v>
      </c>
      <c r="B8" s="17">
        <f>'[3]Sheet1'!$G7</f>
        <v>0.1</v>
      </c>
      <c r="C8" s="20">
        <f aca="true" t="shared" si="0" ref="C8:C19">RANK(B8,$B$7:$B$19,0)</f>
        <v>10</v>
      </c>
      <c r="D8" s="17">
        <f>'[11]1-7月'!$D6</f>
        <v>16.305215238544335</v>
      </c>
      <c r="E8" s="20">
        <f>RANK(D8,$D$7:$D$19,0)</f>
        <v>4</v>
      </c>
      <c r="F8" s="17">
        <f>'[12]T105817_1'!$E8</f>
        <v>12.6</v>
      </c>
      <c r="G8" s="20">
        <f>RANK(F8,$F$7:$F$19)</f>
        <v>6</v>
      </c>
      <c r="H8" s="18">
        <f>'[7]Sheet1'!$B7/10000</f>
        <v>20.495741952426364</v>
      </c>
      <c r="I8" s="17">
        <f>'[7]Sheet1'!$C7</f>
        <v>-6</v>
      </c>
      <c r="J8" s="20">
        <f aca="true" t="shared" si="1" ref="J8:J19">RANK(I8,$I$7:$I$19,0)</f>
        <v>8</v>
      </c>
      <c r="K8" s="18">
        <f>'[8]Sheet1'!$B12/10000</f>
        <v>5.3544</v>
      </c>
      <c r="L8" s="17">
        <f>'[8]Sheet1'!$C12</f>
        <v>-13.450254586599854</v>
      </c>
      <c r="M8" s="20">
        <f aca="true" t="shared" si="2" ref="M8:M19">RANK(L8,$L$7:$L$19,0)</f>
        <v>6</v>
      </c>
      <c r="N8" s="18">
        <f>'[8]Sheet1'!$D12/10000</f>
        <v>1.9839</v>
      </c>
      <c r="O8" s="17">
        <f>'[8]Sheet1'!$E12</f>
        <v>11.586703414140274</v>
      </c>
      <c r="P8" s="23">
        <f aca="true" t="shared" si="3" ref="P8:P19">RANK(O8,$O$7:$O$19,0)</f>
        <v>3</v>
      </c>
      <c r="Q8" s="24">
        <v>26</v>
      </c>
      <c r="R8" s="25">
        <v>4</v>
      </c>
      <c r="S8" s="25"/>
    </row>
    <row r="9" spans="1:19" s="3" customFormat="1" ht="37.5" customHeight="1">
      <c r="A9" s="19" t="s">
        <v>117</v>
      </c>
      <c r="B9" s="17">
        <f>'[3]Sheet1'!$G9</f>
        <v>1.1</v>
      </c>
      <c r="C9" s="20">
        <f t="shared" si="0"/>
        <v>9</v>
      </c>
      <c r="D9" s="17">
        <f>'[11]1-7月'!$D7</f>
        <v>2.379106457307813</v>
      </c>
      <c r="E9" s="20">
        <f aca="true" t="shared" si="4" ref="E9:E19">RANK(D9,$D$7:$D$19,0)</f>
        <v>9</v>
      </c>
      <c r="F9" s="17">
        <f>'[12]T105817_1'!$E9</f>
        <v>7.2</v>
      </c>
      <c r="G9" s="20">
        <f aca="true" t="shared" si="5" ref="G9:G19">RANK(F9,$F$7:$F$19)</f>
        <v>9</v>
      </c>
      <c r="H9" s="18">
        <f>'[7]Sheet1'!$B8/10000</f>
        <v>29.181598730779154</v>
      </c>
      <c r="I9" s="17">
        <f>'[7]Sheet1'!$C8</f>
        <v>-6.2</v>
      </c>
      <c r="J9" s="20">
        <f t="shared" si="1"/>
        <v>10</v>
      </c>
      <c r="K9" s="18">
        <f>'[8]Sheet1'!$B13/10000</f>
        <v>2.4814</v>
      </c>
      <c r="L9" s="17">
        <f>'[8]Sheet1'!$C13</f>
        <v>-15.71617811894977</v>
      </c>
      <c r="M9" s="20">
        <f t="shared" si="2"/>
        <v>8</v>
      </c>
      <c r="N9" s="18">
        <f>'[8]Sheet1'!$D13/10000</f>
        <v>1.521</v>
      </c>
      <c r="O9" s="17">
        <f>'[8]Sheet1'!$E13</f>
        <v>-9.302325581395351</v>
      </c>
      <c r="P9" s="23">
        <f t="shared" si="3"/>
        <v>6</v>
      </c>
      <c r="Q9" s="24">
        <v>22</v>
      </c>
      <c r="R9" s="25">
        <v>2</v>
      </c>
      <c r="S9" s="25">
        <v>1</v>
      </c>
    </row>
    <row r="10" spans="1:19" s="3" customFormat="1" ht="37.5" customHeight="1">
      <c r="A10" s="19" t="s">
        <v>118</v>
      </c>
      <c r="B10" s="17">
        <f>'[3]Sheet1'!$G10</f>
        <v>2.7</v>
      </c>
      <c r="C10" s="20">
        <f t="shared" si="0"/>
        <v>6</v>
      </c>
      <c r="D10" s="17">
        <f>'[11]1-7月'!$D12</f>
        <v>0.1</v>
      </c>
      <c r="E10" s="20">
        <f t="shared" si="4"/>
        <v>11</v>
      </c>
      <c r="F10" s="17">
        <f>'[12]T105817_1'!$E10</f>
        <v>-13</v>
      </c>
      <c r="G10" s="20">
        <f t="shared" si="5"/>
        <v>12</v>
      </c>
      <c r="H10" s="18">
        <f>'[7]Sheet1'!$B9/10000</f>
        <v>71.46398416053864</v>
      </c>
      <c r="I10" s="17">
        <f>'[7]Sheet1'!$C9</f>
        <v>-5.8</v>
      </c>
      <c r="J10" s="20">
        <f t="shared" si="1"/>
        <v>6</v>
      </c>
      <c r="K10" s="18">
        <f>'[8]Sheet1'!$B20/10000</f>
        <v>7.2452</v>
      </c>
      <c r="L10" s="17">
        <f>'[8]Sheet1'!$C20</f>
        <v>-14.141138827990744</v>
      </c>
      <c r="M10" s="20">
        <f t="shared" si="2"/>
        <v>7</v>
      </c>
      <c r="N10" s="18">
        <f>'[8]Sheet1'!$D20/10000</f>
        <v>3.8478</v>
      </c>
      <c r="O10" s="17">
        <f>'[8]Sheet1'!$E20</f>
        <v>-24.333359553213256</v>
      </c>
      <c r="P10" s="23">
        <f t="shared" si="3"/>
        <v>12</v>
      </c>
      <c r="Q10" s="24">
        <v>49</v>
      </c>
      <c r="R10" s="25">
        <v>7</v>
      </c>
      <c r="S10" s="25">
        <v>2</v>
      </c>
    </row>
    <row r="11" spans="1:19" s="3" customFormat="1" ht="37.5" customHeight="1">
      <c r="A11" s="19" t="s">
        <v>119</v>
      </c>
      <c r="B11" s="17">
        <f>'[3]Sheet1'!$G11</f>
        <v>-0.5</v>
      </c>
      <c r="C11" s="20">
        <f t="shared" si="0"/>
        <v>12</v>
      </c>
      <c r="D11" s="17">
        <f>'[11]1-7月'!$D13</f>
        <v>0.1</v>
      </c>
      <c r="E11" s="20">
        <f t="shared" si="4"/>
        <v>11</v>
      </c>
      <c r="F11" s="17">
        <f>'[12]T105817_1'!$E11</f>
        <v>12.1</v>
      </c>
      <c r="G11" s="20">
        <f t="shared" si="5"/>
        <v>7</v>
      </c>
      <c r="H11" s="18">
        <f>'[7]Sheet1'!$B10/10000</f>
        <v>67.48398873439962</v>
      </c>
      <c r="I11" s="17">
        <f>'[7]Sheet1'!$C10</f>
        <v>-6.2</v>
      </c>
      <c r="J11" s="20">
        <f t="shared" si="1"/>
        <v>10</v>
      </c>
      <c r="K11" s="18">
        <f>'[8]Sheet1'!$B19/10000</f>
        <v>5.6379</v>
      </c>
      <c r="L11" s="17">
        <f>'[8]Sheet1'!$C19</f>
        <v>-18.31734809191272</v>
      </c>
      <c r="M11" s="20">
        <f t="shared" si="2"/>
        <v>10</v>
      </c>
      <c r="N11" s="18">
        <f>'[8]Sheet1'!$D19/10000</f>
        <v>3.4144</v>
      </c>
      <c r="O11" s="17">
        <f>'[8]Sheet1'!$E19</f>
        <v>-12.641678393245499</v>
      </c>
      <c r="P11" s="23">
        <f t="shared" si="3"/>
        <v>9</v>
      </c>
      <c r="Q11" s="24">
        <v>49</v>
      </c>
      <c r="R11" s="25">
        <v>5</v>
      </c>
      <c r="S11" s="25">
        <v>1</v>
      </c>
    </row>
    <row r="12" spans="1:19" s="3" customFormat="1" ht="37.5" customHeight="1">
      <c r="A12" s="19" t="s">
        <v>120</v>
      </c>
      <c r="B12" s="17">
        <f>'[3]Sheet1'!$G12</f>
        <v>2.6</v>
      </c>
      <c r="C12" s="20">
        <f t="shared" si="0"/>
        <v>7</v>
      </c>
      <c r="D12" s="17">
        <f>'[11]1-7月'!$D14</f>
        <v>12.676418329433133</v>
      </c>
      <c r="E12" s="20">
        <f t="shared" si="4"/>
        <v>8</v>
      </c>
      <c r="F12" s="17">
        <f>'[12]T105817_1'!$E12</f>
        <v>1</v>
      </c>
      <c r="G12" s="20">
        <f t="shared" si="5"/>
        <v>11</v>
      </c>
      <c r="H12" s="18">
        <f>'[7]Sheet1'!$B11/10000</f>
        <v>63.42384291257617</v>
      </c>
      <c r="I12" s="17">
        <f>'[7]Sheet1'!$C11</f>
        <v>-6.1</v>
      </c>
      <c r="J12" s="20">
        <f t="shared" si="1"/>
        <v>9</v>
      </c>
      <c r="K12" s="18">
        <f>'[8]Sheet1'!$B17/10000</f>
        <v>15.7844</v>
      </c>
      <c r="L12" s="17">
        <f>'[8]Sheet1'!$C17</f>
        <v>52.556395337598815</v>
      </c>
      <c r="M12" s="20">
        <f t="shared" si="2"/>
        <v>1</v>
      </c>
      <c r="N12" s="18">
        <f>'[8]Sheet1'!$D17/10000</f>
        <v>12.2666</v>
      </c>
      <c r="O12" s="17">
        <f>'[8]Sheet1'!$E17</f>
        <v>77.2399543411984</v>
      </c>
      <c r="P12" s="23">
        <f t="shared" si="3"/>
        <v>1</v>
      </c>
      <c r="Q12" s="24">
        <v>50</v>
      </c>
      <c r="R12" s="25">
        <v>12</v>
      </c>
      <c r="S12" s="25">
        <v>2</v>
      </c>
    </row>
    <row r="13" spans="1:19" s="3" customFormat="1" ht="37.5" customHeight="1">
      <c r="A13" s="19" t="s">
        <v>121</v>
      </c>
      <c r="B13" s="17">
        <f>'[3]Sheet1'!$G$13</f>
        <v>1.4</v>
      </c>
      <c r="C13" s="20">
        <f t="shared" si="0"/>
        <v>8</v>
      </c>
      <c r="D13" s="17">
        <f>'[11]1-7月'!$D15</f>
        <v>15.880158233980083</v>
      </c>
      <c r="E13" s="20">
        <f t="shared" si="4"/>
        <v>5</v>
      </c>
      <c r="F13" s="17">
        <f>'[12]T105817_1'!$E13</f>
        <v>67.2</v>
      </c>
      <c r="G13" s="20">
        <f t="shared" si="5"/>
        <v>3</v>
      </c>
      <c r="H13" s="18">
        <f>'[7]Sheet1'!$B12/10000</f>
        <v>75.90780117580219</v>
      </c>
      <c r="I13" s="17">
        <f>'[7]Sheet1'!$C12</f>
        <v>-5.6</v>
      </c>
      <c r="J13" s="20">
        <f t="shared" si="1"/>
        <v>4</v>
      </c>
      <c r="K13" s="18">
        <f>'[8]Sheet1'!$B16/10000</f>
        <v>12.6613</v>
      </c>
      <c r="L13" s="17">
        <f>'[8]Sheet1'!$C16</f>
        <v>10.272779529342088</v>
      </c>
      <c r="M13" s="20">
        <f t="shared" si="2"/>
        <v>3</v>
      </c>
      <c r="N13" s="18">
        <f>'[8]Sheet1'!$D16/10000</f>
        <v>7.6048</v>
      </c>
      <c r="O13" s="17">
        <f>'[8]Sheet1'!$E16</f>
        <v>18.233830845771152</v>
      </c>
      <c r="P13" s="23">
        <f t="shared" si="3"/>
        <v>2</v>
      </c>
      <c r="Q13" s="24">
        <v>50</v>
      </c>
      <c r="R13" s="25">
        <v>8</v>
      </c>
      <c r="S13" s="25">
        <v>4</v>
      </c>
    </row>
    <row r="14" spans="1:19" s="3" customFormat="1" ht="37.5" customHeight="1">
      <c r="A14" s="19" t="s">
        <v>122</v>
      </c>
      <c r="B14" s="17">
        <f>'[3]Sheet1'!$G14</f>
        <v>3.1</v>
      </c>
      <c r="C14" s="20">
        <f t="shared" si="0"/>
        <v>5</v>
      </c>
      <c r="D14" s="17">
        <f>'[11]1-7月'!$D16</f>
        <v>2.046861570474917</v>
      </c>
      <c r="E14" s="20">
        <f t="shared" si="4"/>
        <v>10</v>
      </c>
      <c r="F14" s="17">
        <f>'[12]T105817_1'!$E14</f>
        <v>10</v>
      </c>
      <c r="G14" s="20">
        <f t="shared" si="5"/>
        <v>8</v>
      </c>
      <c r="H14" s="18">
        <f>'[7]Sheet1'!$B13/10000</f>
        <v>63.821856366748875</v>
      </c>
      <c r="I14" s="17">
        <f>'[7]Sheet1'!$C13</f>
        <v>-5.4</v>
      </c>
      <c r="J14" s="20">
        <f t="shared" si="1"/>
        <v>2</v>
      </c>
      <c r="K14" s="18">
        <f>'[8]Sheet1'!$B15/10000</f>
        <v>7.9864</v>
      </c>
      <c r="L14" s="17">
        <f>'[8]Sheet1'!$C15</f>
        <v>-20.51593383626266</v>
      </c>
      <c r="M14" s="20">
        <f t="shared" si="2"/>
        <v>12</v>
      </c>
      <c r="N14" s="18">
        <f>'[8]Sheet1'!$D15/10000</f>
        <v>4.8411</v>
      </c>
      <c r="O14" s="17">
        <f>'[8]Sheet1'!$E15</f>
        <v>-11.432491767288695</v>
      </c>
      <c r="P14" s="23">
        <f t="shared" si="3"/>
        <v>7</v>
      </c>
      <c r="Q14" s="24">
        <v>50</v>
      </c>
      <c r="R14" s="25">
        <v>12</v>
      </c>
      <c r="S14" s="25">
        <v>6</v>
      </c>
    </row>
    <row r="15" spans="1:19" s="3" customFormat="1" ht="37.5" customHeight="1">
      <c r="A15" s="19" t="s">
        <v>123</v>
      </c>
      <c r="B15" s="17">
        <f>'[3]Sheet1'!$G15</f>
        <v>-0.3</v>
      </c>
      <c r="C15" s="20">
        <f t="shared" si="0"/>
        <v>11</v>
      </c>
      <c r="D15" s="17">
        <f>'[11]1-7月'!$D17</f>
        <v>-0.8234865326374035</v>
      </c>
      <c r="E15" s="20">
        <f t="shared" si="4"/>
        <v>13</v>
      </c>
      <c r="F15" s="17">
        <f>'[12]T105817_1'!$E15</f>
        <v>-16.7</v>
      </c>
      <c r="G15" s="20">
        <f t="shared" si="5"/>
        <v>13</v>
      </c>
      <c r="H15" s="18">
        <f>'[7]Sheet1'!$B14/10000</f>
        <v>48.711857093820306</v>
      </c>
      <c r="I15" s="17">
        <f>'[7]Sheet1'!$C14</f>
        <v>-6.3</v>
      </c>
      <c r="J15" s="20">
        <f t="shared" si="1"/>
        <v>12</v>
      </c>
      <c r="K15" s="18">
        <f>'[8]Sheet1'!$B18/10000</f>
        <v>7.1079</v>
      </c>
      <c r="L15" s="17">
        <f>'[8]Sheet1'!$C18</f>
        <v>-2.8736574567516584</v>
      </c>
      <c r="M15" s="20">
        <f t="shared" si="2"/>
        <v>4</v>
      </c>
      <c r="N15" s="18">
        <f>'[8]Sheet1'!$D18/10000</f>
        <v>3.7211</v>
      </c>
      <c r="O15" s="17">
        <f>'[8]Sheet1'!$E18</f>
        <v>-2.8154300190655306</v>
      </c>
      <c r="P15" s="23">
        <f t="shared" si="3"/>
        <v>5</v>
      </c>
      <c r="Q15" s="24">
        <v>49</v>
      </c>
      <c r="R15" s="25">
        <v>2</v>
      </c>
      <c r="S15" s="25"/>
    </row>
    <row r="16" spans="1:19" s="3" customFormat="1" ht="37.5" customHeight="1">
      <c r="A16" s="19" t="s">
        <v>300</v>
      </c>
      <c r="B16" s="17">
        <f>'[3]Sheet1'!$G16</f>
        <v>7</v>
      </c>
      <c r="C16" s="20">
        <f t="shared" si="0"/>
        <v>3</v>
      </c>
      <c r="D16" s="17">
        <f>'[11]1-7月'!$D8</f>
        <v>14.770232271484147</v>
      </c>
      <c r="E16" s="20">
        <f t="shared" si="4"/>
        <v>6</v>
      </c>
      <c r="F16" s="17">
        <f>'[12]T105817_1'!$E16</f>
        <v>5.5</v>
      </c>
      <c r="G16" s="20">
        <f t="shared" si="5"/>
        <v>10</v>
      </c>
      <c r="H16" s="18">
        <f>'[7]Sheet1'!$B15/10000</f>
        <v>73.5321292433949</v>
      </c>
      <c r="I16" s="17">
        <f>'[7]Sheet1'!$C15</f>
        <v>-5.9</v>
      </c>
      <c r="J16" s="20">
        <f t="shared" si="1"/>
        <v>7</v>
      </c>
      <c r="K16" s="18">
        <f>'[8]Sheet1'!$B8/10000</f>
        <v>19.6262</v>
      </c>
      <c r="L16" s="17">
        <f>'[8]Sheet1'!$C8</f>
        <v>-8.17206917203174</v>
      </c>
      <c r="M16" s="20">
        <f t="shared" si="2"/>
        <v>5</v>
      </c>
      <c r="N16" s="18">
        <f>'[8]Sheet1'!$D8/10000</f>
        <v>4.4998</v>
      </c>
      <c r="O16" s="17">
        <f>'[8]Sheet1'!$E8</f>
        <v>-12.111564678997638</v>
      </c>
      <c r="P16" s="23">
        <f t="shared" si="3"/>
        <v>8</v>
      </c>
      <c r="Q16" s="24">
        <v>42</v>
      </c>
      <c r="R16" s="25">
        <v>7</v>
      </c>
      <c r="S16" s="25">
        <v>3</v>
      </c>
    </row>
    <row r="17" spans="1:19" s="3" customFormat="1" ht="37.5" customHeight="1">
      <c r="A17" s="19" t="s">
        <v>301</v>
      </c>
      <c r="B17" s="17">
        <f>'[3]Sheet1'!$G17</f>
        <v>10.5</v>
      </c>
      <c r="C17" s="20">
        <f t="shared" si="0"/>
        <v>2</v>
      </c>
      <c r="D17" s="17">
        <f>'[11]1-7月'!$D9</f>
        <v>17</v>
      </c>
      <c r="E17" s="20">
        <f t="shared" si="4"/>
        <v>3</v>
      </c>
      <c r="F17" s="17">
        <f>'[12]T105817_1'!$E17</f>
        <v>267.2</v>
      </c>
      <c r="G17" s="20">
        <f t="shared" si="5"/>
        <v>1</v>
      </c>
      <c r="H17" s="18">
        <f>'[7]Sheet1'!$B16/10000</f>
        <v>22.160133452113108</v>
      </c>
      <c r="I17" s="17">
        <f>'[7]Sheet1'!$C16</f>
        <v>-5.3</v>
      </c>
      <c r="J17" s="20">
        <f t="shared" si="1"/>
        <v>1</v>
      </c>
      <c r="K17" s="18">
        <f>'[8]Sheet1'!$B9/10000</f>
        <v>2.8212</v>
      </c>
      <c r="L17" s="17">
        <f>'[8]Sheet1'!$C9</f>
        <v>-25.0219257448109</v>
      </c>
      <c r="M17" s="20">
        <f t="shared" si="2"/>
        <v>13</v>
      </c>
      <c r="N17" s="18">
        <f>'[8]Sheet1'!$D9/10000</f>
        <v>0.8731</v>
      </c>
      <c r="O17" s="17">
        <f>'[8]Sheet1'!$E9</f>
        <v>-32.73497688751927</v>
      </c>
      <c r="P17" s="23">
        <f t="shared" si="3"/>
        <v>13</v>
      </c>
      <c r="Q17" s="24">
        <v>26</v>
      </c>
      <c r="R17" s="25">
        <v>3</v>
      </c>
      <c r="S17" s="26"/>
    </row>
    <row r="18" spans="1:19" s="3" customFormat="1" ht="37.5" customHeight="1">
      <c r="A18" s="19" t="s">
        <v>124</v>
      </c>
      <c r="B18" s="17">
        <f>'[3]Sheet1'!$G18</f>
        <v>6.5</v>
      </c>
      <c r="C18" s="20">
        <f t="shared" si="0"/>
        <v>4</v>
      </c>
      <c r="D18" s="17">
        <f>'[11]1-7月'!$D10</f>
        <v>17.8</v>
      </c>
      <c r="E18" s="20">
        <f t="shared" si="4"/>
        <v>1</v>
      </c>
      <c r="F18" s="17">
        <f>'[12]T105817_1'!$E20</f>
        <v>37.1</v>
      </c>
      <c r="G18" s="20">
        <f t="shared" si="5"/>
        <v>4</v>
      </c>
      <c r="H18" s="18">
        <f>'[7]Sheet1'!$B17/10000</f>
        <v>9.650815568427753</v>
      </c>
      <c r="I18" s="17">
        <f>'[7]Sheet1'!$C17</f>
        <v>-6.4</v>
      </c>
      <c r="J18" s="20">
        <f t="shared" si="1"/>
        <v>13</v>
      </c>
      <c r="K18" s="18">
        <f>'[8]Sheet1'!$B7/10000</f>
        <v>1.1339</v>
      </c>
      <c r="L18" s="17">
        <f>'[8]Sheet1'!$C7</f>
        <v>-18.218535881716562</v>
      </c>
      <c r="M18" s="20">
        <f t="shared" si="2"/>
        <v>9</v>
      </c>
      <c r="N18" s="18">
        <f>'[8]Sheet1'!$D7/10000</f>
        <v>0.6424</v>
      </c>
      <c r="O18" s="17">
        <f>'[8]Sheet1'!$E7</f>
        <v>-17.077578417451917</v>
      </c>
      <c r="P18" s="23">
        <f t="shared" si="3"/>
        <v>10</v>
      </c>
      <c r="Q18" s="24">
        <v>17</v>
      </c>
      <c r="R18" s="25">
        <v>2</v>
      </c>
      <c r="S18" s="25">
        <v>2</v>
      </c>
    </row>
    <row r="19" spans="1:19" s="3" customFormat="1" ht="37.5" customHeight="1">
      <c r="A19" s="19" t="s">
        <v>302</v>
      </c>
      <c r="B19" s="17">
        <f>'[3]Sheet1'!$G19</f>
        <v>16.8</v>
      </c>
      <c r="C19" s="20">
        <f t="shared" si="0"/>
        <v>1</v>
      </c>
      <c r="D19" s="17">
        <f>'[11]1-7月'!$D11</f>
        <v>17.68370323469763</v>
      </c>
      <c r="E19" s="20">
        <f t="shared" si="4"/>
        <v>2</v>
      </c>
      <c r="F19" s="17">
        <f>'[12]T105817_1'!$E18</f>
        <v>15.7</v>
      </c>
      <c r="G19" s="20">
        <f t="shared" si="5"/>
        <v>5</v>
      </c>
      <c r="H19" s="18">
        <f>'[7]Sheet1'!$B18/10000</f>
        <v>15.658630935074374</v>
      </c>
      <c r="I19" s="17">
        <f>'[7]Sheet1'!$C18</f>
        <v>-5.5</v>
      </c>
      <c r="J19" s="20">
        <f t="shared" si="1"/>
        <v>3</v>
      </c>
      <c r="K19" s="18">
        <f>'[8]Sheet1'!$B10/10000</f>
        <v>5.8414</v>
      </c>
      <c r="L19" s="17">
        <f>'[8]Sheet1'!$C10</f>
        <v>17.72269246271665</v>
      </c>
      <c r="M19" s="20">
        <f t="shared" si="2"/>
        <v>2</v>
      </c>
      <c r="N19" s="18">
        <f>'[8]Sheet1'!$D10/10000</f>
        <v>2.3553</v>
      </c>
      <c r="O19" s="17">
        <f>'[8]Sheet1'!$E10</f>
        <v>6.454237288135587</v>
      </c>
      <c r="P19" s="23">
        <f t="shared" si="3"/>
        <v>4</v>
      </c>
      <c r="Q19" s="24">
        <v>27</v>
      </c>
      <c r="R19" s="25">
        <v>6</v>
      </c>
      <c r="S19" s="25">
        <v>3</v>
      </c>
    </row>
    <row r="20" spans="1:16" ht="32.25" customHeight="1">
      <c r="A20" s="285" t="s">
        <v>303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</row>
    <row r="21" spans="4:7" ht="15.75">
      <c r="D21" s="8"/>
      <c r="E21" s="8"/>
      <c r="F21" s="8"/>
      <c r="G21" s="8"/>
    </row>
    <row r="22" spans="4:7" ht="15.75">
      <c r="D22" s="8"/>
      <c r="E22" s="8"/>
      <c r="F22" s="8"/>
      <c r="G22" s="8"/>
    </row>
    <row r="23" spans="4:7" ht="15.75">
      <c r="D23" s="8"/>
      <c r="E23" s="8"/>
      <c r="F23" s="8"/>
      <c r="G23" s="8"/>
    </row>
    <row r="24" spans="4:7" ht="15.75">
      <c r="D24" s="8"/>
      <c r="E24" s="8"/>
      <c r="F24" s="8"/>
      <c r="G24" s="8"/>
    </row>
    <row r="25" spans="4:7" ht="15.75">
      <c r="D25" s="8"/>
      <c r="E25" s="8"/>
      <c r="F25" s="8"/>
      <c r="G25" s="8"/>
    </row>
    <row r="26" spans="4:7" ht="15.75">
      <c r="D26" s="8"/>
      <c r="E26" s="8"/>
      <c r="F26" s="8"/>
      <c r="G26" s="8"/>
    </row>
    <row r="27" spans="4:7" ht="15.75">
      <c r="D27" s="8"/>
      <c r="E27" s="8"/>
      <c r="F27" s="8"/>
      <c r="G27" s="8"/>
    </row>
    <row r="28" spans="4:7" ht="15.75">
      <c r="D28" s="8"/>
      <c r="E28" s="8"/>
      <c r="F28" s="8"/>
      <c r="G28" s="8"/>
    </row>
    <row r="29" spans="4:7" ht="15.75">
      <c r="D29" s="8"/>
      <c r="E29" s="8"/>
      <c r="F29" s="8"/>
      <c r="G29" s="8"/>
    </row>
    <row r="30" spans="4:7" ht="15.75">
      <c r="D30" s="8"/>
      <c r="E30" s="8"/>
      <c r="F30" s="8"/>
      <c r="G30" s="8"/>
    </row>
    <row r="31" spans="4:7" ht="15.75">
      <c r="D31" s="8"/>
      <c r="E31" s="8"/>
      <c r="F31" s="8"/>
      <c r="G31" s="8"/>
    </row>
    <row r="32" spans="4:7" ht="15.75">
      <c r="D32" s="8"/>
      <c r="E32" s="8"/>
      <c r="F32" s="8"/>
      <c r="G32" s="8"/>
    </row>
    <row r="33" spans="4:7" ht="15.75">
      <c r="D33" s="8"/>
      <c r="E33" s="8"/>
      <c r="F33" s="8"/>
      <c r="G33" s="8"/>
    </row>
    <row r="34" spans="4:7" ht="15.75">
      <c r="D34" s="8"/>
      <c r="E34" s="8"/>
      <c r="F34" s="8"/>
      <c r="G34" s="8"/>
    </row>
    <row r="35" spans="4:7" ht="15.75">
      <c r="D35" s="8"/>
      <c r="E35" s="8"/>
      <c r="F35" s="8"/>
      <c r="G35" s="8"/>
    </row>
    <row r="36" spans="4:7" ht="15.75">
      <c r="D36" s="8"/>
      <c r="E36" s="8"/>
      <c r="F36" s="8"/>
      <c r="G36" s="8"/>
    </row>
    <row r="37" spans="4:7" ht="15.75">
      <c r="D37" s="8"/>
      <c r="E37" s="8"/>
      <c r="F37" s="8"/>
      <c r="G37" s="8"/>
    </row>
    <row r="38" spans="4:7" ht="15.75">
      <c r="D38" s="8"/>
      <c r="E38" s="8"/>
      <c r="F38" s="8"/>
      <c r="G38" s="8"/>
    </row>
    <row r="39" spans="4:7" ht="15.75">
      <c r="D39" s="8"/>
      <c r="E39" s="8"/>
      <c r="F39" s="8"/>
      <c r="G39" s="8"/>
    </row>
    <row r="40" spans="4:7" ht="15.75">
      <c r="D40" s="8"/>
      <c r="E40" s="8"/>
      <c r="F40" s="8"/>
      <c r="G40" s="8"/>
    </row>
    <row r="41" spans="4:7" ht="15.75">
      <c r="D41" s="8"/>
      <c r="E41" s="8"/>
      <c r="F41" s="8"/>
      <c r="G41" s="8"/>
    </row>
    <row r="42" spans="4:7" ht="15.75">
      <c r="D42" s="8"/>
      <c r="E42" s="8"/>
      <c r="F42" s="8"/>
      <c r="G42" s="8"/>
    </row>
    <row r="43" spans="4:7" ht="15.75">
      <c r="D43" s="8"/>
      <c r="E43" s="8"/>
      <c r="F43" s="8"/>
      <c r="G43" s="8"/>
    </row>
    <row r="44" spans="4:7" ht="15.75">
      <c r="D44" s="8"/>
      <c r="E44" s="8"/>
      <c r="F44" s="8"/>
      <c r="G44" s="8"/>
    </row>
    <row r="45" spans="4:7" ht="15.75">
      <c r="D45" s="8"/>
      <c r="E45" s="8"/>
      <c r="F45" s="8"/>
      <c r="G45" s="8"/>
    </row>
  </sheetData>
  <sheetProtection/>
  <mergeCells count="11">
    <mergeCell ref="Q3:S4"/>
    <mergeCell ref="A2:S2"/>
    <mergeCell ref="F3:G3"/>
    <mergeCell ref="F4:G4"/>
    <mergeCell ref="A20:P20"/>
    <mergeCell ref="A3:A4"/>
    <mergeCell ref="B3:C4"/>
    <mergeCell ref="D3:E4"/>
    <mergeCell ref="H3:J4"/>
    <mergeCell ref="K3:M4"/>
    <mergeCell ref="N3:P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zoomScalePageLayoutView="0" workbookViewId="0" topLeftCell="A1">
      <selection activeCell="D21" sqref="D21"/>
    </sheetView>
  </sheetViews>
  <sheetFormatPr defaultColWidth="8.00390625" defaultRowHeight="14.25"/>
  <cols>
    <col min="1" max="1" width="26.75390625" style="208" customWidth="1"/>
    <col min="2" max="2" width="16.00390625" style="209" customWidth="1"/>
    <col min="3" max="3" width="14.75390625" style="209" customWidth="1"/>
    <col min="4" max="4" width="16.50390625" style="210" customWidth="1"/>
    <col min="5" max="15" width="9.00390625" style="208" customWidth="1"/>
    <col min="16" max="111" width="8.00390625" style="208" customWidth="1"/>
    <col min="112" max="133" width="9.00390625" style="208" customWidth="1"/>
    <col min="134" max="16384" width="8.00390625" style="208" customWidth="1"/>
  </cols>
  <sheetData>
    <row r="1" spans="1:4" ht="31.5" customHeight="1">
      <c r="A1" s="252" t="s">
        <v>28</v>
      </c>
      <c r="B1" s="252"/>
      <c r="C1" s="252"/>
      <c r="D1" s="252"/>
    </row>
    <row r="2" spans="1:4" ht="17.25" customHeight="1">
      <c r="A2" s="211"/>
      <c r="B2" s="211"/>
      <c r="C2" s="211"/>
      <c r="D2" s="212"/>
    </row>
    <row r="3" spans="1:4" s="207" customFormat="1" ht="36" customHeight="1">
      <c r="A3" s="213" t="s">
        <v>29</v>
      </c>
      <c r="B3" s="214" t="s">
        <v>30</v>
      </c>
      <c r="C3" s="215" t="s">
        <v>31</v>
      </c>
      <c r="D3" s="216" t="s">
        <v>32</v>
      </c>
    </row>
    <row r="4" spans="1:5" s="207" customFormat="1" ht="22.5" customHeight="1">
      <c r="A4" s="217" t="s">
        <v>33</v>
      </c>
      <c r="B4" s="218" t="s">
        <v>34</v>
      </c>
      <c r="C4" s="253" t="s">
        <v>35</v>
      </c>
      <c r="D4" s="254"/>
      <c r="E4" s="219"/>
    </row>
    <row r="5" spans="1:5" s="207" customFormat="1" ht="22.5" customHeight="1">
      <c r="A5" s="217" t="s">
        <v>36</v>
      </c>
      <c r="B5" s="218" t="s">
        <v>34</v>
      </c>
      <c r="C5" s="255"/>
      <c r="D5" s="256"/>
      <c r="E5" s="219"/>
    </row>
    <row r="6" spans="1:5" s="207" customFormat="1" ht="22.5" customHeight="1">
      <c r="A6" s="217" t="s">
        <v>37</v>
      </c>
      <c r="B6" s="218" t="s">
        <v>34</v>
      </c>
      <c r="C6" s="255"/>
      <c r="D6" s="256"/>
      <c r="E6" s="219"/>
    </row>
    <row r="7" spans="1:5" s="207" customFormat="1" ht="22.5" customHeight="1">
      <c r="A7" s="217" t="s">
        <v>38</v>
      </c>
      <c r="B7" s="218" t="s">
        <v>34</v>
      </c>
      <c r="C7" s="257"/>
      <c r="D7" s="258"/>
      <c r="E7" s="219"/>
    </row>
    <row r="8" spans="1:5" s="207" customFormat="1" ht="22.5" customHeight="1">
      <c r="A8" s="220" t="s">
        <v>39</v>
      </c>
      <c r="B8" s="218" t="s">
        <v>34</v>
      </c>
      <c r="C8" s="221" t="s">
        <v>40</v>
      </c>
      <c r="D8" s="222">
        <f>'规模工业生产主要分类'!B4</f>
        <v>2.2</v>
      </c>
      <c r="E8" s="219"/>
    </row>
    <row r="9" spans="1:5" s="207" customFormat="1" ht="31.5" customHeight="1">
      <c r="A9" s="223" t="s">
        <v>41</v>
      </c>
      <c r="B9" s="218" t="s">
        <v>34</v>
      </c>
      <c r="C9" s="224">
        <f>'[1]表七'!$H$10</f>
        <v>115.43499</v>
      </c>
      <c r="D9" s="222">
        <f>'[1]表七'!$J$10</f>
        <v>8.5</v>
      </c>
      <c r="E9" s="219"/>
    </row>
    <row r="10" spans="1:5" s="207" customFormat="1" ht="22.5" customHeight="1">
      <c r="A10" s="225" t="s">
        <v>42</v>
      </c>
      <c r="B10" s="218" t="s">
        <v>34</v>
      </c>
      <c r="C10" s="221" t="s">
        <v>40</v>
      </c>
      <c r="D10" s="222">
        <f>'固定资产投资'!B5</f>
        <v>5.8</v>
      </c>
      <c r="E10" s="219"/>
    </row>
    <row r="11" spans="1:5" s="207" customFormat="1" ht="22.5" customHeight="1">
      <c r="A11" s="225" t="s">
        <v>43</v>
      </c>
      <c r="B11" s="218" t="s">
        <v>34</v>
      </c>
      <c r="C11" s="221" t="s">
        <v>40</v>
      </c>
      <c r="D11" s="222">
        <f>'固定资产投资'!B19</f>
        <v>14</v>
      </c>
      <c r="E11" s="219"/>
    </row>
    <row r="12" spans="1:5" s="207" customFormat="1" ht="22.5" customHeight="1">
      <c r="A12" s="225" t="s">
        <v>44</v>
      </c>
      <c r="B12" s="218" t="s">
        <v>34</v>
      </c>
      <c r="C12" s="224">
        <f>'商品房建设与销售'!C4</f>
        <v>108.3109</v>
      </c>
      <c r="D12" s="222">
        <f>'商品房建设与销售'!D4</f>
        <v>7.33</v>
      </c>
      <c r="E12" s="219"/>
    </row>
    <row r="13" spans="1:5" s="207" customFormat="1" ht="22.5" customHeight="1">
      <c r="A13" s="225" t="s">
        <v>45</v>
      </c>
      <c r="B13" s="218" t="s">
        <v>46</v>
      </c>
      <c r="C13" s="226">
        <f>'商品房建设与销售'!C7</f>
        <v>262.9693</v>
      </c>
      <c r="D13" s="222">
        <f>'商品房建设与销售'!D7</f>
        <v>-4.54</v>
      </c>
      <c r="E13" s="219"/>
    </row>
    <row r="14" spans="1:5" s="207" customFormat="1" ht="22.5" customHeight="1">
      <c r="A14" s="225" t="s">
        <v>47</v>
      </c>
      <c r="B14" s="218" t="s">
        <v>34</v>
      </c>
      <c r="C14" s="227">
        <f>'商品房建设与销售'!C9</f>
        <v>154.8984</v>
      </c>
      <c r="D14" s="222">
        <f>'商品房建设与销售'!D9</f>
        <v>-7.35</v>
      </c>
      <c r="E14" s="219"/>
    </row>
    <row r="15" spans="1:5" s="207" customFormat="1" ht="22.5" customHeight="1">
      <c r="A15" s="228" t="s">
        <v>48</v>
      </c>
      <c r="B15" s="218" t="s">
        <v>34</v>
      </c>
      <c r="C15" s="229">
        <f>'国内贸易、旅游'!C5</f>
        <v>825.8130712940584</v>
      </c>
      <c r="D15" s="222">
        <f>'国内贸易、旅游'!D5</f>
        <v>-5.9</v>
      </c>
      <c r="E15" s="219"/>
    </row>
    <row r="16" spans="1:5" s="207" customFormat="1" ht="22.5" customHeight="1">
      <c r="A16" s="225" t="s">
        <v>49</v>
      </c>
      <c r="B16" s="218" t="s">
        <v>34</v>
      </c>
      <c r="C16" s="224">
        <f>'[1]表七'!$AD$10</f>
        <v>239.02420278</v>
      </c>
      <c r="D16" s="222">
        <f>'[1]表七'!$AF$10</f>
        <v>38.3</v>
      </c>
      <c r="E16" s="219"/>
    </row>
    <row r="17" spans="1:5" s="207" customFormat="1" ht="22.5" customHeight="1">
      <c r="A17" s="225" t="s">
        <v>50</v>
      </c>
      <c r="B17" s="218" t="s">
        <v>34</v>
      </c>
      <c r="C17" s="224">
        <f>'[1]表七'!$AH$10</f>
        <v>105.64320212</v>
      </c>
      <c r="D17" s="222">
        <f>'[1]表七'!$AJ$10</f>
        <v>12.6</v>
      </c>
      <c r="E17" s="219"/>
    </row>
    <row r="18" spans="1:5" s="207" customFormat="1" ht="22.5" customHeight="1">
      <c r="A18" s="225" t="s">
        <v>51</v>
      </c>
      <c r="B18" s="218" t="s">
        <v>34</v>
      </c>
      <c r="C18" s="224">
        <f>'[1]表七'!$AL$10</f>
        <v>133.38100066</v>
      </c>
      <c r="D18" s="230">
        <f>'[1]表七'!$AN$10</f>
        <v>69</v>
      </c>
      <c r="E18" s="219"/>
    </row>
    <row r="19" spans="1:5" s="207" customFormat="1" ht="22.5" customHeight="1">
      <c r="A19" s="225" t="s">
        <v>52</v>
      </c>
      <c r="B19" s="218" t="s">
        <v>34</v>
      </c>
      <c r="C19" s="231">
        <f>'[2]表七'!$AP$10</f>
        <v>495.0341</v>
      </c>
      <c r="D19" s="230">
        <f>'[2]表七'!$AR$10</f>
        <v>18.5</v>
      </c>
      <c r="E19" s="219"/>
    </row>
    <row r="20" spans="1:5" s="207" customFormat="1" ht="22.5" customHeight="1">
      <c r="A20" s="225" t="s">
        <v>53</v>
      </c>
      <c r="B20" s="218" t="s">
        <v>54</v>
      </c>
      <c r="C20" s="232">
        <f>'[2]表七'!$AT$10/10000</f>
        <v>3.866</v>
      </c>
      <c r="D20" s="230">
        <f>'[2]表七'!$AV$10</f>
        <v>41.2</v>
      </c>
      <c r="E20" s="219"/>
    </row>
    <row r="21" spans="1:5" s="207" customFormat="1" ht="22.5" customHeight="1">
      <c r="A21" s="220" t="s">
        <v>55</v>
      </c>
      <c r="B21" s="218" t="s">
        <v>34</v>
      </c>
      <c r="C21" s="227">
        <f>'财政金融'!C5</f>
        <v>190.1075</v>
      </c>
      <c r="D21" s="222">
        <f>'财政金融'!D5</f>
        <v>-5.1</v>
      </c>
      <c r="E21" s="219"/>
    </row>
    <row r="22" spans="1:5" s="207" customFormat="1" ht="22.5" customHeight="1">
      <c r="A22" s="220" t="s">
        <v>56</v>
      </c>
      <c r="B22" s="218" t="s">
        <v>34</v>
      </c>
      <c r="C22" s="227">
        <f>'财政金融'!C8</f>
        <v>79.5781</v>
      </c>
      <c r="D22" s="222">
        <f>'财政金融'!D8</f>
        <v>-5.7</v>
      </c>
      <c r="E22" s="219"/>
    </row>
    <row r="23" spans="1:5" s="207" customFormat="1" ht="22.5" customHeight="1">
      <c r="A23" s="220" t="s">
        <v>57</v>
      </c>
      <c r="B23" s="218" t="s">
        <v>34</v>
      </c>
      <c r="C23" s="227">
        <f>'财政金融'!C11</f>
        <v>300.6445</v>
      </c>
      <c r="D23" s="222">
        <f>'财政金融'!D11</f>
        <v>-11.4</v>
      </c>
      <c r="E23" s="219"/>
    </row>
    <row r="24" spans="1:5" s="207" customFormat="1" ht="22.5" customHeight="1">
      <c r="A24" s="225" t="s">
        <v>58</v>
      </c>
      <c r="B24" s="218" t="s">
        <v>34</v>
      </c>
      <c r="C24" s="227">
        <f>'财政金融'!B13</f>
        <v>2992.8027347819</v>
      </c>
      <c r="D24" s="222">
        <f>'财政金融'!D13</f>
        <v>7.737933034840381</v>
      </c>
      <c r="E24" s="219"/>
    </row>
    <row r="25" spans="1:5" s="207" customFormat="1" ht="22.5" customHeight="1">
      <c r="A25" s="225" t="s">
        <v>59</v>
      </c>
      <c r="B25" s="218" t="s">
        <v>34</v>
      </c>
      <c r="C25" s="227">
        <f>'财政金融'!B19</f>
        <v>2287.4572527187997</v>
      </c>
      <c r="D25" s="222">
        <f>'财政金融'!D19</f>
        <v>24.11456273139636</v>
      </c>
      <c r="E25" s="219"/>
    </row>
    <row r="26" spans="1:5" s="207" customFormat="1" ht="22.5" customHeight="1">
      <c r="A26" s="225" t="s">
        <v>60</v>
      </c>
      <c r="B26" s="218" t="s">
        <v>6</v>
      </c>
      <c r="C26" s="233" t="s">
        <v>40</v>
      </c>
      <c r="D26" s="234">
        <f>'人民生活和物价1'!D5</f>
        <v>103.12394027</v>
      </c>
      <c r="E26" s="219"/>
    </row>
    <row r="27" spans="1:5" s="207" customFormat="1" ht="22.5" customHeight="1">
      <c r="A27" s="220" t="s">
        <v>61</v>
      </c>
      <c r="B27" s="218" t="s">
        <v>62</v>
      </c>
      <c r="C27" s="227">
        <f>'[1]表七'!$BJ$10</f>
        <v>87.48232</v>
      </c>
      <c r="D27" s="222">
        <f>'[1]表七'!$BL$10</f>
        <v>1.2</v>
      </c>
      <c r="E27" s="219"/>
    </row>
    <row r="28" spans="1:5" s="207" customFormat="1" ht="22.5" customHeight="1">
      <c r="A28" s="220" t="s">
        <v>63</v>
      </c>
      <c r="B28" s="218" t="s">
        <v>62</v>
      </c>
      <c r="C28" s="235">
        <f>'[1]表七'!$BN$10</f>
        <v>47.675719</v>
      </c>
      <c r="D28" s="236">
        <f>'[1]表七'!$BP$10</f>
        <v>3.5</v>
      </c>
      <c r="E28" s="219"/>
    </row>
    <row r="29" spans="1:5" s="207" customFormat="1" ht="22.5" customHeight="1">
      <c r="A29" s="225" t="s">
        <v>64</v>
      </c>
      <c r="B29" s="218" t="s">
        <v>65</v>
      </c>
      <c r="C29" s="259" t="s">
        <v>35</v>
      </c>
      <c r="D29" s="260"/>
      <c r="E29" s="219"/>
    </row>
    <row r="30" spans="1:5" s="207" customFormat="1" ht="22.5" customHeight="1">
      <c r="A30" s="228" t="s">
        <v>66</v>
      </c>
      <c r="B30" s="218" t="s">
        <v>65</v>
      </c>
      <c r="C30" s="261"/>
      <c r="D30" s="262"/>
      <c r="E30" s="219"/>
    </row>
    <row r="31" spans="1:5" s="207" customFormat="1" ht="22.5" customHeight="1">
      <c r="A31" s="228" t="s">
        <v>67</v>
      </c>
      <c r="B31" s="218" t="s">
        <v>65</v>
      </c>
      <c r="C31" s="263"/>
      <c r="D31" s="264"/>
      <c r="E31" s="219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9" sqref="A19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9" customWidth="1"/>
  </cols>
  <sheetData>
    <row r="1" spans="1:4" ht="24.75">
      <c r="A1" s="291" t="s">
        <v>68</v>
      </c>
      <c r="B1" s="291"/>
      <c r="C1" s="203"/>
      <c r="D1" s="203"/>
    </row>
    <row r="2" spans="1:4" ht="15.75">
      <c r="A2" s="204"/>
      <c r="B2" s="204"/>
      <c r="D2"/>
    </row>
    <row r="3" spans="1:2" ht="24" customHeight="1">
      <c r="A3" s="182" t="s">
        <v>69</v>
      </c>
      <c r="B3" s="205" t="s">
        <v>70</v>
      </c>
    </row>
    <row r="4" spans="1:2" ht="24" customHeight="1">
      <c r="A4" s="206" t="s">
        <v>71</v>
      </c>
      <c r="B4" s="185">
        <f>'[3]Sheet1'!$G$22</f>
        <v>2.2</v>
      </c>
    </row>
    <row r="5" spans="1:2" ht="24" customHeight="1">
      <c r="A5" s="147" t="s">
        <v>72</v>
      </c>
      <c r="B5" s="198">
        <f>'[3]Sheet1'!G23</f>
        <v>-5.7</v>
      </c>
    </row>
    <row r="6" spans="1:2" ht="24" customHeight="1">
      <c r="A6" s="147" t="s">
        <v>73</v>
      </c>
      <c r="B6" s="198">
        <f>'[3]Sheet1'!G24</f>
        <v>2.5</v>
      </c>
    </row>
    <row r="7" spans="1:2" ht="24" customHeight="1">
      <c r="A7" s="147" t="s">
        <v>74</v>
      </c>
      <c r="B7" s="198">
        <f>'[3]Sheet1'!G25</f>
        <v>-0.38566514427429865</v>
      </c>
    </row>
    <row r="8" spans="1:2" ht="24" customHeight="1">
      <c r="A8" s="147" t="s">
        <v>75</v>
      </c>
      <c r="B8" s="198">
        <f>'[3]Sheet1'!G26</f>
        <v>-3.212224212637608</v>
      </c>
    </row>
    <row r="9" spans="1:2" ht="24" customHeight="1">
      <c r="A9" s="147" t="s">
        <v>76</v>
      </c>
      <c r="B9" s="198">
        <f>'[3]Sheet1'!G27</f>
        <v>-2.3273475774306718</v>
      </c>
    </row>
    <row r="10" spans="1:2" ht="24" customHeight="1">
      <c r="A10" s="147" t="s">
        <v>77</v>
      </c>
      <c r="B10" s="198">
        <f>'[3]Sheet1'!G28</f>
        <v>3.8004441494560552</v>
      </c>
    </row>
    <row r="11" spans="1:2" ht="24" customHeight="1">
      <c r="A11" s="147" t="s">
        <v>78</v>
      </c>
      <c r="B11" s="198">
        <f>'[3]Sheet1'!G29</f>
        <v>-5.324949124589352</v>
      </c>
    </row>
    <row r="12" spans="1:2" ht="24" customHeight="1">
      <c r="A12" s="147" t="s">
        <v>79</v>
      </c>
      <c r="B12" s="198">
        <f>'[3]Sheet1'!G30</f>
        <v>4.5</v>
      </c>
    </row>
    <row r="13" spans="1:2" ht="24" customHeight="1">
      <c r="A13" s="147" t="s">
        <v>80</v>
      </c>
      <c r="B13" s="198">
        <f>'[3]Sheet1'!G31</f>
        <v>-4.272803897689556</v>
      </c>
    </row>
    <row r="14" spans="1:2" ht="24" customHeight="1">
      <c r="A14" s="147" t="s">
        <v>81</v>
      </c>
      <c r="B14" s="198">
        <f>'[3]Sheet1'!G32</f>
        <v>3.7</v>
      </c>
    </row>
    <row r="15" spans="1:2" ht="24" customHeight="1">
      <c r="A15" s="147" t="s">
        <v>82</v>
      </c>
      <c r="B15" s="198">
        <f>'[3]Sheet1'!G33</f>
        <v>4.9</v>
      </c>
    </row>
    <row r="16" spans="1:2" ht="24" customHeight="1">
      <c r="A16" s="152" t="s">
        <v>83</v>
      </c>
      <c r="B16" s="202">
        <f>'[3]Sheet1'!G34</f>
        <v>-2.5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93" customWidth="1"/>
    <col min="2" max="2" width="13.50390625" style="0" customWidth="1"/>
  </cols>
  <sheetData>
    <row r="1" spans="1:2" s="189" customFormat="1" ht="24.75">
      <c r="A1" s="292" t="s">
        <v>84</v>
      </c>
      <c r="B1" s="292"/>
    </row>
    <row r="2" spans="1:2" s="189" customFormat="1" ht="19.5">
      <c r="A2" s="194"/>
      <c r="B2" s="195"/>
    </row>
    <row r="3" spans="1:2" s="190" customFormat="1" ht="29.25" customHeight="1">
      <c r="A3" s="196" t="s">
        <v>85</v>
      </c>
      <c r="B3" s="197" t="s">
        <v>86</v>
      </c>
    </row>
    <row r="4" spans="1:2" s="191" customFormat="1" ht="29.25" customHeight="1">
      <c r="A4" s="196" t="s">
        <v>87</v>
      </c>
      <c r="B4" s="198">
        <f>'[3]Sheet1'!G38</f>
        <v>2.2</v>
      </c>
    </row>
    <row r="5" spans="1:2" s="177" customFormat="1" ht="29.25" customHeight="1">
      <c r="A5" s="199" t="s">
        <v>88</v>
      </c>
      <c r="B5" s="198">
        <f>'[3]Sheet1'!G39</f>
        <v>-0.9</v>
      </c>
    </row>
    <row r="6" spans="1:2" s="177" customFormat="1" ht="29.25" customHeight="1">
      <c r="A6" s="199" t="s">
        <v>89</v>
      </c>
      <c r="B6" s="198">
        <f>'[3]Sheet1'!G40</f>
        <v>8.9</v>
      </c>
    </row>
    <row r="7" spans="1:2" s="177" customFormat="1" ht="29.25" customHeight="1">
      <c r="A7" s="199" t="s">
        <v>90</v>
      </c>
      <c r="B7" s="198">
        <f>'[3]Sheet1'!G41</f>
        <v>2.9</v>
      </c>
    </row>
    <row r="8" spans="1:2" s="177" customFormat="1" ht="29.25" customHeight="1">
      <c r="A8" s="199" t="s">
        <v>91</v>
      </c>
      <c r="B8" s="198">
        <f>'[3]Sheet1'!G42</f>
        <v>2.3</v>
      </c>
    </row>
    <row r="9" spans="1:2" s="177" customFormat="1" ht="29.25" customHeight="1">
      <c r="A9" s="199" t="s">
        <v>92</v>
      </c>
      <c r="B9" s="198">
        <f>'[3]Sheet1'!G43</f>
        <v>9.1</v>
      </c>
    </row>
    <row r="10" spans="1:2" s="192" customFormat="1" ht="29.25" customHeight="1">
      <c r="A10" s="200" t="s">
        <v>93</v>
      </c>
      <c r="B10" s="198">
        <f>'[3]Sheet1'!G44</f>
        <v>-10</v>
      </c>
    </row>
    <row r="11" spans="1:2" s="192" customFormat="1" ht="29.25" customHeight="1">
      <c r="A11" s="200" t="s">
        <v>94</v>
      </c>
      <c r="B11" s="198">
        <f>'[3]Sheet1'!G45</f>
        <v>8.7</v>
      </c>
    </row>
    <row r="12" spans="1:2" s="192" customFormat="1" ht="29.25" customHeight="1">
      <c r="A12" s="200" t="s">
        <v>95</v>
      </c>
      <c r="B12" s="198">
        <f>'[3]Sheet1'!G46</f>
        <v>0.4</v>
      </c>
    </row>
    <row r="13" spans="1:2" s="192" customFormat="1" ht="29.25" customHeight="1">
      <c r="A13" s="200" t="s">
        <v>96</v>
      </c>
      <c r="B13" s="198">
        <f>'[3]Sheet1'!G47</f>
        <v>-7.8</v>
      </c>
    </row>
    <row r="14" spans="1:2" s="192" customFormat="1" ht="29.25" customHeight="1">
      <c r="A14" s="201" t="s">
        <v>97</v>
      </c>
      <c r="B14" s="202">
        <f>'[3]Sheet1'!G48</f>
        <v>4.9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79" customWidth="1"/>
    <col min="2" max="2" width="15.50390625" style="0" customWidth="1"/>
  </cols>
  <sheetData>
    <row r="1" spans="1:2" ht="24.75">
      <c r="A1" s="293" t="s">
        <v>98</v>
      </c>
      <c r="B1" s="293"/>
    </row>
    <row r="2" spans="1:2" ht="19.5">
      <c r="A2" s="180"/>
      <c r="B2" s="181"/>
    </row>
    <row r="3" spans="1:2" s="177" customFormat="1" ht="30.75" customHeight="1">
      <c r="A3" s="182" t="s">
        <v>69</v>
      </c>
      <c r="B3" s="183" t="s">
        <v>70</v>
      </c>
    </row>
    <row r="4" spans="1:3" ht="33.75" customHeight="1">
      <c r="A4" s="184" t="s">
        <v>99</v>
      </c>
      <c r="B4" s="185">
        <f>'[3]Sheet1'!G52</f>
        <v>0.6</v>
      </c>
      <c r="C4" s="29"/>
    </row>
    <row r="5" spans="1:3" ht="33.75" customHeight="1">
      <c r="A5" s="186" t="s">
        <v>100</v>
      </c>
      <c r="B5" s="187">
        <f>'[3]Sheet1'!G53</f>
        <v>6.5</v>
      </c>
      <c r="C5" s="29"/>
    </row>
    <row r="6" spans="1:3" ht="33.75" customHeight="1">
      <c r="A6" s="186" t="s">
        <v>101</v>
      </c>
      <c r="B6" s="187">
        <f>'[3]Sheet1'!G54</f>
        <v>-0.5</v>
      </c>
      <c r="C6" s="29"/>
    </row>
    <row r="7" spans="1:3" ht="33.75" customHeight="1">
      <c r="A7" s="186" t="s">
        <v>102</v>
      </c>
      <c r="B7" s="187">
        <f>'[3]Sheet1'!G55</f>
        <v>9</v>
      </c>
      <c r="C7" s="29"/>
    </row>
    <row r="8" spans="1:3" ht="33.75" customHeight="1">
      <c r="A8" s="186" t="s">
        <v>103</v>
      </c>
      <c r="B8" s="187">
        <f>'[3]Sheet1'!G56</f>
        <v>5.4</v>
      </c>
      <c r="C8" s="29"/>
    </row>
    <row r="9" spans="1:3" ht="33.75" customHeight="1">
      <c r="A9" s="186" t="s">
        <v>104</v>
      </c>
      <c r="B9" s="187">
        <f>'[3]Sheet1'!G57</f>
        <v>-1.4</v>
      </c>
      <c r="C9" s="29"/>
    </row>
    <row r="10" spans="1:3" ht="33.75" customHeight="1">
      <c r="A10" s="186" t="s">
        <v>105</v>
      </c>
      <c r="B10" s="187">
        <f>'[3]Sheet1'!G58</f>
        <v>-8</v>
      </c>
      <c r="C10" s="29"/>
    </row>
    <row r="11" spans="1:3" ht="33.75" customHeight="1">
      <c r="A11" s="186" t="s">
        <v>106</v>
      </c>
      <c r="B11" s="187">
        <f>'[3]Sheet1'!G59</f>
        <v>0.2</v>
      </c>
      <c r="C11" s="29"/>
    </row>
    <row r="12" spans="1:3" ht="33.75" customHeight="1">
      <c r="A12" s="186" t="s">
        <v>107</v>
      </c>
      <c r="B12" s="187">
        <f>'[3]Sheet1'!G60</f>
        <v>1.8</v>
      </c>
      <c r="C12" s="29"/>
    </row>
    <row r="13" spans="1:3" ht="33.75" customHeight="1">
      <c r="A13" s="186" t="s">
        <v>108</v>
      </c>
      <c r="B13" s="187">
        <f>'[3]Sheet1'!G61</f>
        <v>1.6</v>
      </c>
      <c r="C13" s="29"/>
    </row>
    <row r="14" spans="1:2" ht="33.75" customHeight="1">
      <c r="A14" s="188" t="s">
        <v>109</v>
      </c>
      <c r="B14" s="187">
        <f>'[3]Sheet1'!G62</f>
        <v>-5.2</v>
      </c>
    </row>
    <row r="15" spans="1:2" s="178" customFormat="1" ht="10.5">
      <c r="A15" s="265"/>
      <c r="B15" s="265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64" customWidth="1"/>
    <col min="2" max="2" width="12.875" style="164" customWidth="1"/>
    <col min="3" max="3" width="11.25390625" style="164" customWidth="1"/>
    <col min="4" max="4" width="15.125" style="164" customWidth="1"/>
    <col min="5" max="5" width="9.75390625" style="164" customWidth="1"/>
    <col min="6" max="6" width="9.75390625" style="164" bestFit="1" customWidth="1"/>
    <col min="7" max="16384" width="7.875" style="164" customWidth="1"/>
  </cols>
  <sheetData>
    <row r="1" spans="1:6" ht="25.5" customHeight="1">
      <c r="A1" s="294" t="s">
        <v>110</v>
      </c>
      <c r="B1" s="294"/>
      <c r="C1" s="294"/>
      <c r="D1" s="294"/>
      <c r="E1" s="294"/>
      <c r="F1" s="294"/>
    </row>
    <row r="2" spans="1:6" ht="15.75">
      <c r="A2" s="165"/>
      <c r="B2" s="165"/>
      <c r="C2" s="165"/>
      <c r="D2" s="266"/>
      <c r="E2" s="266"/>
      <c r="F2" s="165"/>
    </row>
    <row r="3" spans="1:6" s="162" customFormat="1" ht="28.5" customHeight="1">
      <c r="A3" s="272"/>
      <c r="B3" s="267" t="s">
        <v>61</v>
      </c>
      <c r="C3" s="268"/>
      <c r="D3" s="267" t="s">
        <v>111</v>
      </c>
      <c r="E3" s="268"/>
      <c r="F3" s="166"/>
    </row>
    <row r="4" spans="1:6" s="163" customFormat="1" ht="30" customHeight="1">
      <c r="A4" s="272"/>
      <c r="B4" s="167" t="s">
        <v>112</v>
      </c>
      <c r="C4" s="167" t="s">
        <v>32</v>
      </c>
      <c r="D4" s="167" t="s">
        <v>112</v>
      </c>
      <c r="E4" s="167" t="s">
        <v>32</v>
      </c>
      <c r="F4" s="166"/>
    </row>
    <row r="5" spans="1:7" s="163" customFormat="1" ht="27.75" customHeight="1">
      <c r="A5" s="168" t="s">
        <v>113</v>
      </c>
      <c r="B5" s="169">
        <f>'[4]Sheet1'!$B7</f>
        <v>874823.1958</v>
      </c>
      <c r="C5" s="170">
        <f>'[4]Sheet1'!$D7</f>
        <v>1.16</v>
      </c>
      <c r="D5" s="171">
        <f>'[4]Sheet1'!$E7</f>
        <v>476757.1933</v>
      </c>
      <c r="E5" s="172">
        <f>'[4]Sheet1'!$G7</f>
        <v>3.49</v>
      </c>
      <c r="F5" s="173"/>
      <c r="G5" s="174"/>
    </row>
    <row r="6" spans="1:8" s="162" customFormat="1" ht="27.75" customHeight="1">
      <c r="A6" s="175" t="s">
        <v>114</v>
      </c>
      <c r="B6" s="169">
        <f>'[4]Sheet1'!$B8</f>
        <v>47092.3353</v>
      </c>
      <c r="C6" s="170">
        <f>'[4]Sheet1'!$D8</f>
        <v>53.9390897772479</v>
      </c>
      <c r="D6" s="171">
        <f>'[4]Sheet1'!$E8</f>
        <v>47092.3353</v>
      </c>
      <c r="E6" s="172">
        <f>'[4]Sheet1'!$G8</f>
        <v>53.9390897772479</v>
      </c>
      <c r="F6" s="173"/>
      <c r="G6" s="174"/>
      <c r="H6" s="163"/>
    </row>
    <row r="7" spans="1:8" s="162" customFormat="1" ht="27.75" customHeight="1">
      <c r="A7" s="175" t="s">
        <v>115</v>
      </c>
      <c r="B7" s="169">
        <f>'[4]Sheet1'!$B9</f>
        <v>373823.8934</v>
      </c>
      <c r="C7" s="170">
        <f>'[4]Sheet1'!$D9</f>
        <v>-7.68036359734059</v>
      </c>
      <c r="D7" s="171">
        <f>'[4]Sheet1'!$E9</f>
        <v>250364.1857</v>
      </c>
      <c r="E7" s="172">
        <f>'[4]Sheet1'!$G9</f>
        <v>-3.78414116515444</v>
      </c>
      <c r="F7" s="173"/>
      <c r="G7" s="174"/>
      <c r="H7" s="163"/>
    </row>
    <row r="8" spans="1:8" s="162" customFormat="1" ht="27.75" customHeight="1">
      <c r="A8" s="175" t="s">
        <v>116</v>
      </c>
      <c r="B8" s="169">
        <f>'[4]Sheet1'!$B10</f>
        <v>33656.0182</v>
      </c>
      <c r="C8" s="170">
        <f>'[4]Sheet1'!$D10</f>
        <v>43.2418948097058</v>
      </c>
      <c r="D8" s="171">
        <f>'[4]Sheet1'!$E10</f>
        <v>20315.0158</v>
      </c>
      <c r="E8" s="172">
        <f>'[4]Sheet1'!$G10</f>
        <v>61.2070140224521</v>
      </c>
      <c r="F8" s="173"/>
      <c r="G8" s="174"/>
      <c r="H8" s="163"/>
    </row>
    <row r="9" spans="1:8" s="162" customFormat="1" ht="27.75" customHeight="1">
      <c r="A9" s="175" t="s">
        <v>117</v>
      </c>
      <c r="B9" s="169">
        <f>'[4]Sheet1'!$B11</f>
        <v>19289.5829</v>
      </c>
      <c r="C9" s="170">
        <f>'[4]Sheet1'!$D11</f>
        <v>2.71028375274539</v>
      </c>
      <c r="D9" s="171">
        <f>'[4]Sheet1'!$E11</f>
        <v>5146.4268</v>
      </c>
      <c r="E9" s="172">
        <f>'[4]Sheet1'!$G11</f>
        <v>3.67298266004665</v>
      </c>
      <c r="F9" s="173"/>
      <c r="G9" s="174"/>
      <c r="H9" s="163"/>
    </row>
    <row r="10" spans="1:8" s="162" customFormat="1" ht="27.75" customHeight="1">
      <c r="A10" s="175" t="s">
        <v>118</v>
      </c>
      <c r="B10" s="169">
        <f>'[4]Sheet1'!$B12</f>
        <v>60958.51</v>
      </c>
      <c r="C10" s="170">
        <f>'[4]Sheet1'!$D12</f>
        <v>2.15571935354898</v>
      </c>
      <c r="D10" s="171">
        <f>'[4]Sheet1'!$E12</f>
        <v>28470.6453</v>
      </c>
      <c r="E10" s="172">
        <f>'[4]Sheet1'!$G12</f>
        <v>-1.35628841625536</v>
      </c>
      <c r="F10" s="173"/>
      <c r="G10" s="174"/>
      <c r="H10" s="163"/>
    </row>
    <row r="11" spans="1:8" s="162" customFormat="1" ht="27.75" customHeight="1">
      <c r="A11" s="175" t="s">
        <v>119</v>
      </c>
      <c r="B11" s="169">
        <f>'[4]Sheet1'!$B13</f>
        <v>46791.71</v>
      </c>
      <c r="C11" s="170">
        <f>'[4]Sheet1'!$D13</f>
        <v>2.10437076929613</v>
      </c>
      <c r="D11" s="171">
        <f>'[4]Sheet1'!$E13</f>
        <v>12759.4807</v>
      </c>
      <c r="E11" s="172">
        <f>'[4]Sheet1'!$G13</f>
        <v>-6.61506314374098</v>
      </c>
      <c r="F11" s="173"/>
      <c r="G11" s="174"/>
      <c r="H11" s="163"/>
    </row>
    <row r="12" spans="1:8" s="162" customFormat="1" ht="27.75" customHeight="1">
      <c r="A12" s="175" t="s">
        <v>120</v>
      </c>
      <c r="B12" s="169">
        <f>'[4]Sheet1'!$B14</f>
        <v>60502.8961</v>
      </c>
      <c r="C12" s="170">
        <f>'[4]Sheet1'!$D14</f>
        <v>3.24402822464469</v>
      </c>
      <c r="D12" s="171">
        <f>'[4]Sheet1'!$E14</f>
        <v>15182.3491</v>
      </c>
      <c r="E12" s="172">
        <f>'[4]Sheet1'!$G14</f>
        <v>-0.315366380272867</v>
      </c>
      <c r="F12" s="173"/>
      <c r="G12" s="174"/>
      <c r="H12" s="163"/>
    </row>
    <row r="13" spans="1:8" s="162" customFormat="1" ht="27.75" customHeight="1">
      <c r="A13" s="175" t="s">
        <v>121</v>
      </c>
      <c r="B13" s="169">
        <f>'[4]Sheet1'!$B15</f>
        <v>97051.2015</v>
      </c>
      <c r="C13" s="170">
        <f>'[4]Sheet1'!$D15</f>
        <v>9.56548303406104</v>
      </c>
      <c r="D13" s="171">
        <f>'[4]Sheet1'!$E15</f>
        <v>36816.3786</v>
      </c>
      <c r="E13" s="172">
        <f>'[4]Sheet1'!$G15</f>
        <v>7.81353927983059</v>
      </c>
      <c r="F13" s="173"/>
      <c r="G13" s="174"/>
      <c r="H13" s="163"/>
    </row>
    <row r="14" spans="1:8" s="162" customFormat="1" ht="27.75" customHeight="1">
      <c r="A14" s="175" t="s">
        <v>122</v>
      </c>
      <c r="B14" s="169">
        <f>'[4]Sheet1'!$B16</f>
        <v>67939.6726</v>
      </c>
      <c r="C14" s="170">
        <f>'[4]Sheet1'!$D16</f>
        <v>6.481238272745</v>
      </c>
      <c r="D14" s="171">
        <f>'[4]Sheet1'!$E16</f>
        <v>25072.0107</v>
      </c>
      <c r="E14" s="172">
        <f>'[4]Sheet1'!$G16</f>
        <v>12.4836829862661</v>
      </c>
      <c r="F14" s="173"/>
      <c r="G14" s="174"/>
      <c r="H14" s="163"/>
    </row>
    <row r="15" spans="1:8" s="162" customFormat="1" ht="27.75" customHeight="1">
      <c r="A15" s="175" t="s">
        <v>123</v>
      </c>
      <c r="B15" s="169">
        <f>'[4]Sheet1'!$B17</f>
        <v>58207.17</v>
      </c>
      <c r="C15" s="170">
        <f>'[4]Sheet1'!$D17</f>
        <v>-4.57893543406057</v>
      </c>
      <c r="D15" s="171">
        <f>'[4]Sheet1'!$E17</f>
        <v>32471.4077</v>
      </c>
      <c r="E15" s="172">
        <f>'[4]Sheet1'!$G17</f>
        <v>-7.21144317747532</v>
      </c>
      <c r="F15" s="173"/>
      <c r="G15" s="174"/>
      <c r="H15" s="163"/>
    </row>
    <row r="16" spans="1:8" s="162" customFormat="1" ht="27.75" customHeight="1">
      <c r="A16" s="176" t="s">
        <v>124</v>
      </c>
      <c r="B16" s="169">
        <f>'[4]Sheet1'!$B18</f>
        <v>9510.2058</v>
      </c>
      <c r="C16" s="170">
        <f>'[4]Sheet1'!$D18</f>
        <v>0.260431113054567</v>
      </c>
      <c r="D16" s="171">
        <f>'[4]Sheet1'!$E18</f>
        <v>3066.9576</v>
      </c>
      <c r="E16" s="172">
        <f>'[4]Sheet1'!$G18</f>
        <v>-1.68071558706945</v>
      </c>
      <c r="F16" s="173"/>
      <c r="G16" s="174"/>
      <c r="H16" s="163"/>
    </row>
    <row r="17" spans="1:6" ht="15.75">
      <c r="A17" s="269" t="s">
        <v>125</v>
      </c>
      <c r="B17" s="270"/>
      <c r="C17" s="270"/>
      <c r="D17" s="271"/>
      <c r="E17" s="271"/>
      <c r="F17" s="271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34" sqref="F34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9" bestFit="1" customWidth="1"/>
  </cols>
  <sheetData>
    <row r="1" spans="1:4" ht="24.75">
      <c r="A1" s="291" t="s">
        <v>42</v>
      </c>
      <c r="B1" s="291"/>
      <c r="C1" s="154"/>
      <c r="D1" s="154"/>
    </row>
    <row r="3" spans="1:2" ht="17.25">
      <c r="A3" s="62"/>
      <c r="B3" s="155"/>
    </row>
    <row r="4" spans="1:4" ht="24.75" customHeight="1">
      <c r="A4" s="156" t="s">
        <v>69</v>
      </c>
      <c r="B4" s="142" t="s">
        <v>32</v>
      </c>
      <c r="D4"/>
    </row>
    <row r="5" spans="1:2" s="28" customFormat="1" ht="23.25" customHeight="1">
      <c r="A5" s="157" t="s">
        <v>126</v>
      </c>
      <c r="B5" s="158">
        <f>'[5]Sheet1'!$E6</f>
        <v>5.8</v>
      </c>
    </row>
    <row r="6" spans="1:2" s="28" customFormat="1" ht="23.25" customHeight="1">
      <c r="A6" s="159" t="s">
        <v>127</v>
      </c>
      <c r="B6" s="158" t="str">
        <f>'[5]Sheet1'!$E7</f>
        <v>  </v>
      </c>
    </row>
    <row r="7" spans="1:2" s="28" customFormat="1" ht="23.25" customHeight="1">
      <c r="A7" s="159" t="s">
        <v>128</v>
      </c>
      <c r="B7" s="158">
        <f>'[5]Sheet1'!$E8</f>
        <v>-13.7</v>
      </c>
    </row>
    <row r="8" spans="1:2" s="28" customFormat="1" ht="23.25" customHeight="1">
      <c r="A8" s="159" t="s">
        <v>129</v>
      </c>
      <c r="B8" s="158">
        <f>'[5]Sheet1'!$E9</f>
        <v>19.2</v>
      </c>
    </row>
    <row r="9" spans="1:2" s="28" customFormat="1" ht="23.25" customHeight="1">
      <c r="A9" s="159" t="s">
        <v>130</v>
      </c>
      <c r="B9" s="158">
        <f>'[5]Sheet1'!$E10</f>
        <v>13.1</v>
      </c>
    </row>
    <row r="10" spans="1:2" s="28" customFormat="1" ht="23.25" customHeight="1">
      <c r="A10" s="159" t="s">
        <v>131</v>
      </c>
      <c r="B10" s="158" t="str">
        <f>'[5]Sheet1'!$E11</f>
        <v>  </v>
      </c>
    </row>
    <row r="11" spans="1:2" s="28" customFormat="1" ht="23.25" customHeight="1">
      <c r="A11" s="159" t="s">
        <v>132</v>
      </c>
      <c r="B11" s="158">
        <f>'[5]Sheet1'!$E12</f>
        <v>434.3</v>
      </c>
    </row>
    <row r="12" spans="1:2" s="28" customFormat="1" ht="23.25" customHeight="1">
      <c r="A12" s="159" t="s">
        <v>133</v>
      </c>
      <c r="B12" s="158">
        <f>'[5]Sheet1'!$E13</f>
        <v>3.4</v>
      </c>
    </row>
    <row r="13" spans="1:2" s="28" customFormat="1" ht="23.25" customHeight="1">
      <c r="A13" s="159" t="s">
        <v>134</v>
      </c>
      <c r="B13" s="158" t="str">
        <f>'[5]Sheet1'!$E14</f>
        <v>  </v>
      </c>
    </row>
    <row r="14" spans="1:2" s="28" customFormat="1" ht="23.25" customHeight="1">
      <c r="A14" s="159" t="s">
        <v>135</v>
      </c>
      <c r="B14" s="158">
        <f>'[5]Sheet1'!$E15</f>
        <v>9.1</v>
      </c>
    </row>
    <row r="15" spans="1:2" s="28" customFormat="1" ht="23.25" customHeight="1">
      <c r="A15" s="159" t="s">
        <v>136</v>
      </c>
      <c r="B15" s="158">
        <f>'[5]Sheet1'!$E16</f>
        <v>10.3</v>
      </c>
    </row>
    <row r="16" spans="1:2" s="28" customFormat="1" ht="23.25" customHeight="1">
      <c r="A16" s="159" t="s">
        <v>137</v>
      </c>
      <c r="B16" s="158">
        <f>'[5]Sheet1'!$E17</f>
        <v>2.6</v>
      </c>
    </row>
    <row r="17" spans="1:2" s="28" customFormat="1" ht="23.25" customHeight="1">
      <c r="A17" s="159" t="s">
        <v>138</v>
      </c>
      <c r="B17" s="158" t="str">
        <f>'[5]Sheet1'!$E18</f>
        <v>  </v>
      </c>
    </row>
    <row r="18" spans="1:4" s="28" customFormat="1" ht="22.5" customHeight="1">
      <c r="A18" s="159" t="s">
        <v>139</v>
      </c>
      <c r="B18" s="158">
        <f>'[5]Sheet1'!$E19</f>
        <v>53.9</v>
      </c>
      <c r="C18"/>
      <c r="D18" s="29"/>
    </row>
    <row r="19" spans="1:5" ht="22.5" customHeight="1">
      <c r="A19" s="159" t="s">
        <v>140</v>
      </c>
      <c r="B19" s="158">
        <f>'[5]Sheet1'!$E20</f>
        <v>14</v>
      </c>
      <c r="E19" s="28"/>
    </row>
    <row r="20" spans="1:5" ht="22.5" customHeight="1">
      <c r="A20" s="159" t="s">
        <v>141</v>
      </c>
      <c r="B20" s="158">
        <f>'[5]Sheet1'!$E21</f>
        <v>-15.8</v>
      </c>
      <c r="E20" s="28"/>
    </row>
    <row r="21" spans="1:5" ht="22.5" customHeight="1">
      <c r="A21" s="159" t="s">
        <v>142</v>
      </c>
      <c r="B21" s="158">
        <f>'[5]Sheet1'!$E22</f>
        <v>10.5</v>
      </c>
      <c r="E21" s="28"/>
    </row>
    <row r="22" spans="1:5" ht="22.5" customHeight="1">
      <c r="A22" s="159" t="s">
        <v>143</v>
      </c>
      <c r="B22" s="158">
        <f>'[5]Sheet1'!$E23</f>
        <v>26.3</v>
      </c>
      <c r="E22" s="28"/>
    </row>
    <row r="23" spans="1:5" s="47" customFormat="1" ht="22.5" customHeight="1">
      <c r="A23" s="159" t="s">
        <v>144</v>
      </c>
      <c r="B23" s="158">
        <f>'[5]Sheet1'!$E24</f>
        <v>-7.2</v>
      </c>
      <c r="C23"/>
      <c r="D23" s="29"/>
      <c r="E23" s="28"/>
    </row>
    <row r="24" spans="1:5" s="47" customFormat="1" ht="22.5" customHeight="1">
      <c r="A24" s="159" t="s">
        <v>145</v>
      </c>
      <c r="B24" s="158">
        <f>'[5]Sheet1'!$E25</f>
        <v>-10.2</v>
      </c>
      <c r="C24"/>
      <c r="D24" s="29"/>
      <c r="E24" s="28"/>
    </row>
    <row r="25" spans="1:5" s="47" customFormat="1" ht="22.5" customHeight="1">
      <c r="A25" s="159" t="s">
        <v>146</v>
      </c>
      <c r="B25" s="158">
        <f>'[5]Sheet1'!$E26</f>
        <v>6.9</v>
      </c>
      <c r="C25"/>
      <c r="D25" s="29"/>
      <c r="E25" s="28"/>
    </row>
    <row r="26" spans="1:5" ht="22.5" customHeight="1">
      <c r="A26" s="159" t="s">
        <v>147</v>
      </c>
      <c r="B26" s="158">
        <f>'[5]Sheet1'!$E27</f>
        <v>7.3</v>
      </c>
      <c r="E26" s="28"/>
    </row>
    <row r="27" spans="1:5" ht="17.25">
      <c r="A27" s="159" t="s">
        <v>148</v>
      </c>
      <c r="B27" s="158" t="str">
        <f>'[5]Sheet1'!$E28</f>
        <v>  </v>
      </c>
      <c r="E27" s="28"/>
    </row>
    <row r="28" spans="1:5" ht="17.25">
      <c r="A28" s="159" t="s">
        <v>149</v>
      </c>
      <c r="B28" s="158">
        <f>'[5]Sheet1'!$E29</f>
        <v>15.8</v>
      </c>
      <c r="E28" s="28"/>
    </row>
    <row r="29" spans="1:5" ht="17.25">
      <c r="A29" s="159" t="s">
        <v>150</v>
      </c>
      <c r="B29" s="158">
        <f>'[5]Sheet1'!$E30</f>
        <v>-19.8</v>
      </c>
      <c r="E29" s="28"/>
    </row>
    <row r="30" spans="1:5" ht="17.25">
      <c r="A30" s="159" t="s">
        <v>151</v>
      </c>
      <c r="B30" s="158">
        <f>'[5]Sheet1'!$E31</f>
        <v>-39.1</v>
      </c>
      <c r="E30" s="28"/>
    </row>
    <row r="31" spans="1:5" ht="17.25">
      <c r="A31" s="160" t="s">
        <v>152</v>
      </c>
      <c r="B31" s="158">
        <f>'[5]Sheet1'!$E32</f>
        <v>16.7</v>
      </c>
      <c r="E31" s="28"/>
    </row>
    <row r="32" ht="17.25">
      <c r="A32" s="306" t="s">
        <v>153</v>
      </c>
    </row>
    <row r="33" spans="1:2" ht="17.25">
      <c r="A33" s="310" t="s">
        <v>154</v>
      </c>
      <c r="B33" s="7"/>
    </row>
    <row r="34" spans="1:2" ht="17.25">
      <c r="A34" s="309" t="s">
        <v>155</v>
      </c>
      <c r="B34" s="158">
        <v>-53.34092634776006</v>
      </c>
    </row>
    <row r="35" spans="1:2" ht="17.25">
      <c r="A35" s="309" t="s">
        <v>156</v>
      </c>
      <c r="B35" s="158">
        <v>-46.13622434256921</v>
      </c>
    </row>
    <row r="36" spans="1:2" ht="17.25">
      <c r="A36" s="309" t="s">
        <v>157</v>
      </c>
      <c r="B36" s="158">
        <v>65.7718120805369</v>
      </c>
    </row>
    <row r="37" spans="1:2" ht="17.25">
      <c r="A37" s="309" t="s">
        <v>158</v>
      </c>
      <c r="B37" s="158">
        <v>59.79010395240073</v>
      </c>
    </row>
    <row r="38" spans="1:2" ht="17.25">
      <c r="A38" s="309" t="s">
        <v>159</v>
      </c>
      <c r="B38" s="158">
        <v>70.41800643086816</v>
      </c>
    </row>
    <row r="39" spans="1:2" ht="17.25">
      <c r="A39" s="308" t="s">
        <v>160</v>
      </c>
      <c r="B39" s="307">
        <v>5.289482186274739</v>
      </c>
    </row>
    <row r="40" spans="1:2" ht="17.25">
      <c r="A40" s="161"/>
      <c r="B40" s="158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L24" sqref="L24"/>
    </sheetView>
  </sheetViews>
  <sheetFormatPr defaultColWidth="8.00390625" defaultRowHeight="14.25"/>
  <cols>
    <col min="1" max="1" width="25.50390625" style="0" customWidth="1"/>
    <col min="2" max="2" width="12.75390625" style="137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93" t="s">
        <v>161</v>
      </c>
      <c r="B1" s="293"/>
      <c r="C1" s="293"/>
      <c r="D1" s="293"/>
      <c r="E1" s="138"/>
      <c r="F1" s="138"/>
    </row>
    <row r="2" spans="1:6" ht="17.25">
      <c r="A2" s="62"/>
      <c r="B2" s="30"/>
      <c r="C2" s="62"/>
      <c r="D2" s="139"/>
      <c r="E2" s="140"/>
      <c r="F2" s="140"/>
    </row>
    <row r="3" spans="1:4" ht="36.75" customHeight="1">
      <c r="A3" s="64" t="s">
        <v>162</v>
      </c>
      <c r="B3" s="64" t="s">
        <v>163</v>
      </c>
      <c r="C3" s="141" t="s">
        <v>164</v>
      </c>
      <c r="D3" s="142" t="s">
        <v>32</v>
      </c>
    </row>
    <row r="4" spans="1:4" s="58" customFormat="1" ht="28.5" customHeight="1">
      <c r="A4" s="143" t="s">
        <v>165</v>
      </c>
      <c r="B4" s="144" t="s">
        <v>34</v>
      </c>
      <c r="C4" s="145">
        <f>'[6]1、X40039_2020年7月'!$C5/10000</f>
        <v>108.3109</v>
      </c>
      <c r="D4" s="146">
        <f>'[6]1、X40039_2020年7月'!$E5</f>
        <v>7.33</v>
      </c>
    </row>
    <row r="5" spans="1:7" ht="28.5" customHeight="1">
      <c r="A5" s="147" t="s">
        <v>166</v>
      </c>
      <c r="B5" s="148" t="s">
        <v>34</v>
      </c>
      <c r="C5" s="145">
        <f>'[6]1、X40039_2020年7月'!$C6/10000</f>
        <v>90.6112</v>
      </c>
      <c r="D5" s="146">
        <f>'[6]1、X40039_2020年7月'!$E6</f>
        <v>15.92</v>
      </c>
      <c r="F5" s="58"/>
      <c r="G5" s="58"/>
    </row>
    <row r="6" spans="1:7" ht="28.5" customHeight="1">
      <c r="A6" s="147" t="s">
        <v>167</v>
      </c>
      <c r="B6" s="149" t="s">
        <v>34</v>
      </c>
      <c r="C6" s="145">
        <f>'[6]1、X40039_2020年7月'!$C7/10000</f>
        <v>9.4218</v>
      </c>
      <c r="D6" s="146">
        <f>'[6]1、X40039_2020年7月'!$E7</f>
        <v>24.11</v>
      </c>
      <c r="F6" s="58"/>
      <c r="G6" s="58"/>
    </row>
    <row r="7" spans="1:4" s="58" customFormat="1" ht="28.5" customHeight="1">
      <c r="A7" s="150" t="s">
        <v>45</v>
      </c>
      <c r="B7" s="151" t="s">
        <v>46</v>
      </c>
      <c r="C7" s="145">
        <f>'[6]1、X40039_2020年7月'!$C8/10000</f>
        <v>262.9693</v>
      </c>
      <c r="D7" s="146">
        <f>'[6]1、X40039_2020年7月'!$E8</f>
        <v>-4.54</v>
      </c>
    </row>
    <row r="8" spans="1:7" ht="28.5" customHeight="1">
      <c r="A8" s="147" t="s">
        <v>166</v>
      </c>
      <c r="B8" s="149" t="s">
        <v>46</v>
      </c>
      <c r="C8" s="145">
        <f>'[6]1、X40039_2020年7月'!$C9/10000</f>
        <v>243.8231</v>
      </c>
      <c r="D8" s="146">
        <f>'[6]1、X40039_2020年7月'!$E9</f>
        <v>4.7</v>
      </c>
      <c r="F8" s="58"/>
      <c r="G8" s="58"/>
    </row>
    <row r="9" spans="1:7" ht="28.5" customHeight="1">
      <c r="A9" s="150" t="s">
        <v>47</v>
      </c>
      <c r="B9" s="151" t="s">
        <v>34</v>
      </c>
      <c r="C9" s="145">
        <f>'[6]1、X40039_2020年7月'!$C10/10000</f>
        <v>154.8984</v>
      </c>
      <c r="D9" s="146">
        <f>'[6]1、X40039_2020年7月'!$E10</f>
        <v>-7.35</v>
      </c>
      <c r="F9" s="58"/>
      <c r="G9" s="58"/>
    </row>
    <row r="10" spans="1:4" s="58" customFormat="1" ht="28.5" customHeight="1">
      <c r="A10" s="147" t="s">
        <v>166</v>
      </c>
      <c r="B10" s="149" t="s">
        <v>34</v>
      </c>
      <c r="C10" s="145">
        <f>'[6]1、X40039_2020年7月'!$C11/10000</f>
        <v>142.7023</v>
      </c>
      <c r="D10" s="146">
        <f>'[6]1、X40039_2020年7月'!$E11</f>
        <v>0.77</v>
      </c>
    </row>
    <row r="11" spans="1:8" ht="28.5" customHeight="1">
      <c r="A11" s="150" t="s">
        <v>168</v>
      </c>
      <c r="B11" s="151" t="s">
        <v>46</v>
      </c>
      <c r="C11" s="145">
        <f>'[6]1、X40039_2020年7月'!$C12/10000</f>
        <v>2388.7347</v>
      </c>
      <c r="D11" s="146">
        <f>'[6]1、X40039_2020年7月'!$E12</f>
        <v>5.65</v>
      </c>
      <c r="F11" s="58"/>
      <c r="G11" s="58"/>
      <c r="H11" s="58"/>
    </row>
    <row r="12" spans="1:8" ht="28.5" customHeight="1">
      <c r="A12" s="147" t="s">
        <v>166</v>
      </c>
      <c r="B12" s="149" t="s">
        <v>46</v>
      </c>
      <c r="C12" s="145">
        <f>'[6]1、X40039_2020年7月'!$C13/10000</f>
        <v>1831.4636</v>
      </c>
      <c r="D12" s="146">
        <f>'[6]1、X40039_2020年7月'!$E13</f>
        <v>3.95</v>
      </c>
      <c r="F12" s="58"/>
      <c r="G12" s="58"/>
      <c r="H12" s="58"/>
    </row>
    <row r="13" spans="1:4" s="58" customFormat="1" ht="28.5" customHeight="1">
      <c r="A13" s="150" t="s">
        <v>169</v>
      </c>
      <c r="B13" s="151" t="s">
        <v>46</v>
      </c>
      <c r="C13" s="145">
        <f>'[6]1、X40039_2020年7月'!$C14/10000</f>
        <v>323.2331</v>
      </c>
      <c r="D13" s="146">
        <f>'[6]1、X40039_2020年7月'!$E14</f>
        <v>-15.04</v>
      </c>
    </row>
    <row r="14" spans="1:8" ht="28.5" customHeight="1">
      <c r="A14" s="147" t="s">
        <v>166</v>
      </c>
      <c r="B14" s="149" t="s">
        <v>46</v>
      </c>
      <c r="C14" s="145">
        <f>'[6]1、X40039_2020年7月'!$C15/10000</f>
        <v>248.1805</v>
      </c>
      <c r="D14" s="146">
        <f>'[6]1、X40039_2020年7月'!$E15</f>
        <v>-17.81</v>
      </c>
      <c r="F14" s="58"/>
      <c r="G14" s="58"/>
      <c r="H14" s="58"/>
    </row>
    <row r="15" spans="1:8" ht="28.5" customHeight="1">
      <c r="A15" s="150" t="s">
        <v>170</v>
      </c>
      <c r="B15" s="151" t="s">
        <v>46</v>
      </c>
      <c r="C15" s="145">
        <f>'[6]1、X40039_2020年7月'!$C16/10000</f>
        <v>143.4398</v>
      </c>
      <c r="D15" s="146">
        <f>'[6]1、X40039_2020年7月'!$E16</f>
        <v>-11.39</v>
      </c>
      <c r="F15" s="58"/>
      <c r="G15" s="58"/>
      <c r="H15" s="58"/>
    </row>
    <row r="16" spans="1:7" ht="28.5" customHeight="1">
      <c r="A16" s="147" t="s">
        <v>166</v>
      </c>
      <c r="B16" s="149" t="s">
        <v>46</v>
      </c>
      <c r="C16" s="145">
        <f>'[6]1、X40039_2020年7月'!$C17/10000</f>
        <v>120.5699</v>
      </c>
      <c r="D16" s="146">
        <f>'[6]1、X40039_2020年7月'!$E17</f>
        <v>-6.33</v>
      </c>
      <c r="F16" s="58"/>
      <c r="G16" s="58"/>
    </row>
    <row r="17" spans="1:7" ht="28.5" customHeight="1">
      <c r="A17" s="150" t="s">
        <v>171</v>
      </c>
      <c r="B17" s="151" t="s">
        <v>46</v>
      </c>
      <c r="C17" s="145">
        <f>'[6]1、X40039_2020年7月'!$C22/10000</f>
        <v>96.9965</v>
      </c>
      <c r="D17" s="146">
        <f>'[6]1、X40039_2020年7月'!$E22</f>
        <v>-16.77</v>
      </c>
      <c r="F17" s="58"/>
      <c r="G17" s="58"/>
    </row>
    <row r="18" spans="1:7" ht="28.5" customHeight="1">
      <c r="A18" s="152" t="s">
        <v>166</v>
      </c>
      <c r="B18" s="153" t="s">
        <v>46</v>
      </c>
      <c r="C18" s="311">
        <f>'[6]1、X40039_2020年7月'!$C23/10000</f>
        <v>50.0407</v>
      </c>
      <c r="D18" s="312">
        <f>'[6]1、X40039_2020年7月'!$E23</f>
        <v>-21.83</v>
      </c>
      <c r="F18" s="58"/>
      <c r="G18" s="58"/>
    </row>
    <row r="19" spans="1:4" ht="17.25">
      <c r="A19" s="62"/>
      <c r="B19" s="30"/>
      <c r="C19" s="62"/>
      <c r="D19" s="62"/>
    </row>
    <row r="20" spans="1:4" ht="17.25">
      <c r="A20" s="62"/>
      <c r="B20" s="30"/>
      <c r="C20" s="62"/>
      <c r="D20" s="62"/>
    </row>
    <row r="21" spans="1:4" ht="17.25">
      <c r="A21" s="62"/>
      <c r="B21" s="30"/>
      <c r="C21" s="62"/>
      <c r="D21" s="62"/>
    </row>
    <row r="22" spans="1:4" ht="17.25">
      <c r="A22" s="62"/>
      <c r="B22" s="30"/>
      <c r="C22" s="62"/>
      <c r="D22" s="62"/>
    </row>
    <row r="23" spans="1:4" ht="17.25">
      <c r="A23" s="62"/>
      <c r="B23" s="30"/>
      <c r="C23" s="62"/>
      <c r="D23" s="62"/>
    </row>
    <row r="24" spans="1:4" ht="17.25">
      <c r="A24" s="62"/>
      <c r="B24" s="30"/>
      <c r="C24" s="62"/>
      <c r="D24" s="62"/>
    </row>
    <row r="25" spans="1:4" ht="17.25">
      <c r="A25" s="62"/>
      <c r="B25" s="30"/>
      <c r="C25" s="62"/>
      <c r="D25" s="62"/>
    </row>
    <row r="26" spans="1:4" ht="17.25">
      <c r="A26" s="62"/>
      <c r="B26" s="30"/>
      <c r="C26" s="62"/>
      <c r="D26" s="62"/>
    </row>
    <row r="27" spans="1:4" ht="17.25">
      <c r="A27" s="62"/>
      <c r="B27" s="30"/>
      <c r="C27" s="62"/>
      <c r="D27" s="6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5" sqref="A5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73" t="s">
        <v>172</v>
      </c>
      <c r="B1" s="273"/>
      <c r="C1" s="274"/>
      <c r="D1" s="274"/>
    </row>
    <row r="2" spans="1:4" ht="15.75">
      <c r="A2" s="108"/>
      <c r="B2" s="108"/>
      <c r="C2" s="108"/>
      <c r="D2" s="108"/>
    </row>
    <row r="3" spans="1:4" ht="17.25">
      <c r="A3" s="275"/>
      <c r="B3" s="275"/>
      <c r="C3" s="275"/>
      <c r="D3" s="109"/>
    </row>
    <row r="4" spans="1:4" ht="24" customHeight="1">
      <c r="A4" s="110" t="s">
        <v>69</v>
      </c>
      <c r="B4" s="110" t="s">
        <v>163</v>
      </c>
      <c r="C4" s="98" t="s">
        <v>173</v>
      </c>
      <c r="D4" s="99" t="s">
        <v>174</v>
      </c>
    </row>
    <row r="5" spans="1:4" ht="24.75" customHeight="1">
      <c r="A5" s="295" t="s">
        <v>175</v>
      </c>
      <c r="B5" s="111" t="s">
        <v>34</v>
      </c>
      <c r="C5" s="112">
        <f>'[7]Sheet1'!B21/10000</f>
        <v>825.8130712940584</v>
      </c>
      <c r="D5" s="113">
        <f>ROUND('[7]Sheet1'!D21,1)</f>
        <v>-5.9</v>
      </c>
    </row>
    <row r="6" spans="1:4" ht="24.75" customHeight="1">
      <c r="A6" s="114" t="s">
        <v>176</v>
      </c>
      <c r="B6" s="115" t="s">
        <v>34</v>
      </c>
      <c r="C6" s="116"/>
      <c r="D6" s="117"/>
    </row>
    <row r="7" spans="1:4" ht="24.75" customHeight="1">
      <c r="A7" s="118" t="s">
        <v>177</v>
      </c>
      <c r="B7" s="115" t="s">
        <v>34</v>
      </c>
      <c r="C7" s="116">
        <f>'[7]Sheet1'!B23/10000</f>
        <v>717.563394759793</v>
      </c>
      <c r="D7" s="117">
        <f>ROUND('[7]Sheet1'!D23,1)</f>
        <v>-6.1</v>
      </c>
    </row>
    <row r="8" spans="1:4" ht="24.75" customHeight="1">
      <c r="A8" s="118" t="s">
        <v>178</v>
      </c>
      <c r="B8" s="115" t="s">
        <v>34</v>
      </c>
      <c r="C8" s="116">
        <f>'[7]Sheet1'!B24/10000</f>
        <v>108.249676534266</v>
      </c>
      <c r="D8" s="117">
        <f>ROUND('[7]Sheet1'!D24,1)</f>
        <v>-4.6</v>
      </c>
    </row>
    <row r="9" spans="1:4" ht="24.75" customHeight="1">
      <c r="A9" s="114" t="s">
        <v>179</v>
      </c>
      <c r="B9" s="115" t="s">
        <v>34</v>
      </c>
      <c r="C9" s="116"/>
      <c r="D9" s="117"/>
    </row>
    <row r="10" spans="1:4" ht="24.75" customHeight="1">
      <c r="A10" s="118" t="s">
        <v>180</v>
      </c>
      <c r="B10" s="115" t="s">
        <v>34</v>
      </c>
      <c r="C10" s="116">
        <f>'[7]Sheet1'!B26/10000</f>
        <v>722.651870220122</v>
      </c>
      <c r="D10" s="117">
        <f>ROUND('[7]Sheet1'!D26,1)</f>
        <v>-4</v>
      </c>
    </row>
    <row r="11" spans="1:4" ht="24.75" customHeight="1">
      <c r="A11" s="119" t="s">
        <v>181</v>
      </c>
      <c r="B11" s="120" t="s">
        <v>34</v>
      </c>
      <c r="C11" s="121">
        <f>'[7]Sheet1'!B27/10000</f>
        <v>103.16120107393701</v>
      </c>
      <c r="D11" s="122">
        <f>ROUND('[7]Sheet1'!D27,1)</f>
        <v>-17.5</v>
      </c>
    </row>
    <row r="12" spans="1:4" ht="24.75" customHeight="1">
      <c r="A12" s="123"/>
      <c r="B12" s="115"/>
      <c r="C12" s="124"/>
      <c r="D12" s="125"/>
    </row>
    <row r="13" spans="1:5" ht="24.75" customHeight="1">
      <c r="A13" s="126" t="s">
        <v>182</v>
      </c>
      <c r="B13" s="115"/>
      <c r="C13" s="127"/>
      <c r="D13" s="128"/>
      <c r="E13" s="29"/>
    </row>
    <row r="14" spans="1:4" ht="24.75" customHeight="1">
      <c r="A14" s="41" t="s">
        <v>183</v>
      </c>
      <c r="B14" s="129" t="s">
        <v>184</v>
      </c>
      <c r="C14" s="130">
        <v>2067.43</v>
      </c>
      <c r="D14" s="44">
        <v>-37.4</v>
      </c>
    </row>
    <row r="15" spans="1:4" ht="24.75" customHeight="1">
      <c r="A15" s="41" t="s">
        <v>185</v>
      </c>
      <c r="B15" s="129" t="s">
        <v>184</v>
      </c>
      <c r="C15" s="130">
        <v>2.02</v>
      </c>
      <c r="D15" s="44">
        <v>-90.3</v>
      </c>
    </row>
    <row r="16" spans="1:4" ht="24.75" customHeight="1">
      <c r="A16" s="41" t="s">
        <v>186</v>
      </c>
      <c r="B16" s="115" t="s">
        <v>34</v>
      </c>
      <c r="C16" s="130">
        <v>198.65</v>
      </c>
      <c r="D16" s="44">
        <v>-39</v>
      </c>
    </row>
    <row r="17" spans="1:4" ht="24.75" customHeight="1">
      <c r="A17" s="131" t="s">
        <v>187</v>
      </c>
      <c r="B17" s="132" t="s">
        <v>54</v>
      </c>
      <c r="C17" s="133">
        <v>0.11</v>
      </c>
      <c r="D17" s="134">
        <v>-86.9</v>
      </c>
    </row>
    <row r="18" spans="1:4" ht="17.25">
      <c r="A18" s="135" t="s">
        <v>188</v>
      </c>
      <c r="B18" s="135"/>
      <c r="C18" s="136"/>
      <c r="D18" s="136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2020-08-21T07:41:22Z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