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44525"/>
</workbook>
</file>

<file path=xl/sharedStrings.xml><?xml version="1.0" encoding="utf-8"?>
<sst xmlns="http://schemas.openxmlformats.org/spreadsheetml/2006/main" count="1208" uniqueCount="518">
  <si>
    <t>2023年部门预算公开表</t>
  </si>
  <si>
    <t>单位编码：</t>
  </si>
  <si>
    <t>100001</t>
  </si>
  <si>
    <t>单位名称：</t>
  </si>
  <si>
    <t>综合管理部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</si>
  <si>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</si>
  <si>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</si>
  <si>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</si>
  <si>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</si>
  <si>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</si>
  <si>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</si>
  <si>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</si>
  <si>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</si>
  <si>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</si>
  <si>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</si>
  <si>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</si>
  <si>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</si>
  <si>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</si>
  <si>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</si>
  <si>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</si>
  <si>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</si>
  <si>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</si>
  <si>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</si>
  <si>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</si>
  <si>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</si>
  <si>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</si>
  <si>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</si>
  <si>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</si>
  <si>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</si>
  <si>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</si>
  <si>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部门：100_湖南城陵矶新港区管理委员会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</si>
  <si>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</si>
  <si>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</si>
  <si>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</si>
  <si>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</si>
  <si>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</si>
  <si>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</si>
  <si>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</si>
  <si>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</si>
  <si>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</si>
  <si>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</si>
  <si>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</si>
  <si>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</si>
  <si>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</si>
  <si>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</si>
  <si>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</si>
  <si>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</si>
  <si>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</si>
  <si>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</si>
  <si>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</si>
  <si>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</si>
  <si>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</si>
  <si>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</si>
  <si>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</si>
  <si>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</si>
  <si>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</si>
  <si>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</si>
  <si>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</si>
  <si>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</si>
  <si>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</si>
  <si>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</si>
  <si>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</si>
  <si>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</si>
  <si>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</si>
  <si>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</si>
  <si>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</si>
  <si>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</si>
  <si>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</si>
  <si>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</si>
  <si>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</si>
  <si>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</si>
  <si>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</si>
  <si>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</si>
  <si>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</si>
  <si>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</si>
  <si>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</si>
  <si>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</si>
  <si>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</si>
  <si>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</si>
  <si>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</si>
  <si>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</si>
  <si>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</si>
  <si>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</si>
  <si>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</si>
  <si>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</si>
  <si>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</si>
  <si>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</si>
  <si>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</si>
  <si>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</si>
  <si>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</si>
  <si>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</si>
  <si>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</si>
  <si>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</si>
  <si>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</si>
  <si>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</si>
  <si>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</si>
  <si>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</si>
  <si>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</si>
  <si>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</si>
  <si>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</si>
  <si>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</si>
  <si>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</si>
  <si>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</si>
  <si>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</si>
  <si>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</si>
  <si>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</si>
  <si>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</si>
  <si>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</si>
  <si>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</si>
  <si>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</si>
  <si>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</si>
  <si>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</si>
  <si>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</si>
  <si>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</si>
  <si>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</si>
  <si>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</si>
  <si>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</si>
  <si>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</si>
  <si>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</si>
  <si>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</si>
  <si>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</si>
  <si>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</si>
  <si>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</si>
  <si>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</si>
  <si>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</si>
  <si>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</si>
  <si>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</si>
  <si>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</si>
  <si>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</si>
  <si>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</si>
  <si>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</si>
  <si>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</si>
  <si>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</si>
  <si>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</si>
  <si>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</si>
  <si>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</si>
  <si>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</si>
  <si>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</si>
  <si>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</si>
  <si>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</si>
  <si>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</si>
  <si>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</si>
  <si>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</si>
  <si>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</si>
  <si>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</si>
  <si>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</si>
  <si>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</si>
  <si>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</si>
  <si>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</si>
  <si>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</si>
  <si>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</si>
  <si>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</si>
  <si>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</si>
  <si>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</si>
  <si>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湖南城陵矶新港区管理委员会</t>
  </si>
  <si>
    <t xml:space="preserve">  100001</t>
  </si>
  <si>
    <t xml:space="preserve">  综合管理部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</si>
  <si>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</si>
  <si>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</si>
  <si>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</si>
  <si>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</si>
  <si>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</si>
  <si>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</si>
  <si>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</si>
  <si>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</si>
  <si>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</si>
  <si>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</si>
  <si>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</si>
  <si>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</si>
  <si>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</si>
  <si>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</si>
  <si>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</si>
  <si>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</si>
  <si>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</si>
  <si>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33</t>
  </si>
  <si>
    <t>99</t>
  </si>
  <si>
    <t xml:space="preserve">    2013399</t>
  </si>
  <si>
    <t xml:space="preserve">    其他宣传事务支出</t>
  </si>
  <si>
    <t>208</t>
  </si>
  <si>
    <t>05</t>
  </si>
  <si>
    <t>06</t>
  </si>
  <si>
    <t xml:space="preserve">    2080506</t>
  </si>
  <si>
    <t xml:space="preserve">    机关事业单位职业年金缴费支出</t>
  </si>
  <si>
    <t>07</t>
  </si>
  <si>
    <t xml:space="preserve">    2080507</t>
  </si>
  <si>
    <t xml:space="preserve">    对机关事业单位基本养老保险基金的补助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</si>
  <si>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</si>
  <si>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</si>
  <si>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</si>
  <si>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</si>
  <si>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</si>
  <si>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</si>
  <si>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</si>
  <si>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</si>
  <si>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</si>
  <si>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</si>
  <si>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</si>
  <si>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</si>
  <si>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12</t>
  </si>
  <si>
    <t xml:space="preserve">    2101201</t>
  </si>
  <si>
    <t xml:space="preserve">    财政对职工基本医疗保险基金的补助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</si>
  <si>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</si>
  <si>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</si>
  <si>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</si>
  <si>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</si>
  <si>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</si>
  <si>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</si>
  <si>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</si>
  <si>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</si>
  <si>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</si>
  <si>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</si>
  <si>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</si>
  <si>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</si>
  <si>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</si>
  <si>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</si>
  <si>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</si>
  <si>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</si>
  <si>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</si>
  <si>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</si>
  <si>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</si>
  <si>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</si>
  <si>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</si>
  <si>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</si>
  <si>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</si>
  <si>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</si>
  <si>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</si>
  <si>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</si>
  <si>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</si>
  <si>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</si>
  <si>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</si>
  <si>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</si>
  <si>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</si>
  <si>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</si>
  <si>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</si>
  <si>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</si>
  <si>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</si>
  <si>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</si>
  <si>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</si>
  <si>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</si>
  <si>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</si>
  <si>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</si>
  <si>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</si>
  <si>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</si>
  <si>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</si>
  <si>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</si>
  <si>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</si>
  <si>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</si>
  <si>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</si>
  <si>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</si>
  <si>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</si>
  <si>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</si>
  <si>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</si>
  <si>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</si>
  <si>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</si>
  <si>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</si>
  <si>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20133</t>
  </si>
  <si>
    <t xml:space="preserve">    宣传事务</t>
  </si>
  <si>
    <t xml:space="preserve">     2013399</t>
  </si>
  <si>
    <t xml:space="preserve">     其他宣传事务支出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</si>
  <si>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</si>
  <si>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</si>
  <si>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</si>
  <si>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</si>
  <si>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2080506</t>
  </si>
  <si>
    <t xml:space="preserve">     机关事业单位职业年金缴费支出</t>
  </si>
  <si>
    <t xml:space="preserve">     2080507</t>
  </si>
  <si>
    <t xml:space="preserve">     对机关事业单位基本养老保险基金的补助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</si>
  <si>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</si>
  <si>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</si>
  <si>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</si>
  <si>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</si>
  <si>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</si>
  <si>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</si>
  <si>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</si>
  <si>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</si>
  <si>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</si>
  <si>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</si>
  <si>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</si>
  <si>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</si>
  <si>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</si>
  <si>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</si>
  <si>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21012</t>
  </si>
  <si>
    <t xml:space="preserve">    财政对基本医疗保险基金的补助</t>
  </si>
  <si>
    <t xml:space="preserve">     2101201</t>
  </si>
  <si>
    <t xml:space="preserve">     财政对职工基本医疗保险基金的补助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</si>
  <si>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</si>
  <si>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</si>
  <si>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</si>
  <si>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</si>
  <si>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</si>
  <si>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</si>
  <si>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</si>
  <si>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</si>
  <si>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</si>
  <si>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</si>
  <si>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</si>
  <si>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</si>
  <si>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</si>
  <si>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</si>
  <si>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</si>
  <si>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</si>
  <si>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</si>
  <si>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</si>
  <si>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</si>
  <si>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</si>
  <si>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</si>
  <si>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</si>
  <si>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</si>
  <si>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</si>
  <si>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</si>
  <si>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</si>
  <si>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</si>
  <si>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</si>
  <si>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</si>
  <si>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</si>
  <si>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</si>
  <si>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</si>
  <si>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</si>
  <si>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</si>
  <si>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</si>
  <si>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</si>
  <si>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</si>
  <si>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</si>
  <si>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</si>
  <si>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</si>
  <si>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</si>
  <si>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</si>
  <si>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</si>
  <si>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</si>
  <si>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</si>
  <si>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</si>
  <si>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</si>
  <si>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</si>
  <si>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</si>
  <si>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</si>
  <si>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</si>
  <si>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</si>
  <si>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</si>
  <si>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</si>
  <si>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</si>
  <si>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</si>
  <si>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</si>
  <si>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</si>
  <si>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</si>
  <si>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</si>
  <si>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</si>
  <si>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</si>
  <si>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</si>
  <si>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</si>
  <si>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</si>
  <si>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</si>
  <si>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</si>
  <si>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</si>
  <si>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</si>
  <si>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</si>
  <si>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</si>
  <si>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</si>
  <si>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</si>
  <si>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</si>
  <si>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</si>
  <si>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</si>
  <si>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</si>
  <si>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</si>
  <si>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</si>
  <si>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</si>
  <si>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</si>
  <si>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</si>
  <si>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</si>
  <si>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</si>
  <si>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</si>
  <si>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</si>
  <si>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</si>
  <si>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</si>
  <si>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</si>
  <si>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</si>
  <si>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</si>
  <si>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</si>
  <si>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</si>
  <si>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</si>
  <si>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</si>
  <si>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</si>
  <si>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</si>
  <si>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</si>
  <si>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</si>
  <si>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</si>
  <si>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</si>
  <si>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</si>
  <si>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</si>
  <si>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</si>
  <si>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</si>
  <si>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</si>
  <si>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</si>
  <si>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</si>
  <si>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100001</t>
  </si>
  <si>
    <t xml:space="preserve">   办公室运行专项经费</t>
  </si>
  <si>
    <t xml:space="preserve">   保密宣传费用</t>
  </si>
  <si>
    <t xml:space="preserve">   大宣传经费</t>
  </si>
  <si>
    <t xml:space="preserve">   党政机关信创工程</t>
  </si>
  <si>
    <t xml:space="preserve">   会议视频系统日常维护</t>
  </si>
  <si>
    <t xml:space="preserve">   机关食堂员工自助餐厅、包厢设备、餐具购置及维修</t>
  </si>
  <si>
    <t xml:space="preserve">   云视讯会议视频系统维护</t>
  </si>
  <si>
    <t xml:space="preserve">   重大项目集中开工仪式、流动现场会、市民代表看岳阳等大型活动支出</t>
  </si>
  <si>
    <t xml:space="preserve">   主题教育活动经费</t>
  </si>
  <si>
    <t>附件2-2：</t>
  </si>
  <si>
    <r>
      <t xml:space="preserve">    </t>
    </r>
    <r>
      <rPr>
        <b/>
        <u/>
        <sz val="18"/>
        <rFont val="宋体"/>
        <charset val="134"/>
      </rPr>
      <t>综合管理部</t>
    </r>
    <r>
      <rPr>
        <b/>
        <sz val="18"/>
        <rFont val="宋体"/>
        <charset val="134"/>
      </rPr>
      <t>部门(单位)项目支出预算绩效目标申报表</t>
    </r>
  </si>
  <si>
    <t>单位：万元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</si>
  <si>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</si>
  <si>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</si>
  <si>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</si>
  <si>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</si>
  <si>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</si>
  <si>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</si>
  <si>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</si>
  <si>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</si>
  <si>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</si>
  <si>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</si>
  <si>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</si>
  <si>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</si>
  <si>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</si>
  <si>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</si>
  <si>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</si>
  <si>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</si>
  <si>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</si>
  <si>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</si>
  <si>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</si>
  <si>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</si>
  <si>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</si>
  <si>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**</t>
  </si>
  <si>
    <t>大宣传经费</t>
  </si>
  <si>
    <t>延续项目</t>
  </si>
  <si>
    <t>宣传工作条例</t>
  </si>
  <si>
    <t>部门制定的规定</t>
  </si>
  <si>
    <t>2023年1月至2023年12月</t>
  </si>
  <si>
    <t>为新港区招商建设和发展做好宣传工作</t>
  </si>
  <si>
    <t>1、多渠道宣传新港区建设发展情况；
2、提质新港区微信公众号，与主流媒体开展战略合作；
3、在高铁站、高速路等处投放户外广告；
4、组织协调新闻媒体开展打黑除恶、防疫、爱卫等工作宣传</t>
  </si>
  <si>
    <t>市级以上媒体发稿不低于1000条</t>
  </si>
  <si>
    <t>精准投放</t>
  </si>
  <si>
    <t>年度内按计划投放</t>
  </si>
  <si>
    <t>控制在预算内</t>
  </si>
  <si>
    <t>投资引资</t>
  </si>
  <si>
    <t>提高港区知名度和影响力</t>
  </si>
  <si>
    <t>展示港区形象，体现港区魅力</t>
  </si>
  <si>
    <t>对港区发展具有长期深远影响</t>
  </si>
  <si>
    <t>服务对象满意度95%；社会公众满意度95%</t>
  </si>
  <si>
    <t>含自贸片区宣传：131万元</t>
  </si>
  <si>
    <t>主题教育活动经费</t>
  </si>
  <si>
    <t>上级工作要求</t>
  </si>
  <si>
    <t>加强学习，提升素质，提升港区队伍凝聚力向心力</t>
  </si>
  <si>
    <t>1、按照上级要求做好各类主题教育活动。
2、抓好社会主义核心价值观宣传。
3、做好各类文明创建和志愿者活动。</t>
  </si>
  <si>
    <t>党的二十大宣传教育活动不少于3次。</t>
  </si>
  <si>
    <t>按质按量完成</t>
  </si>
  <si>
    <t>年度内完成</t>
  </si>
  <si>
    <t>提升学习、增强素质</t>
  </si>
  <si>
    <t>提高港区队伍凝聚力向心力</t>
  </si>
  <si>
    <t>机关食堂员工自助餐厅、包厢设备、餐具购置及维修</t>
  </si>
  <si>
    <t>食堂管理办法</t>
  </si>
  <si>
    <t>更好地服务港区机关干部职工，方便干部职工就餐，提高和规范港区党委、政府公务接待工作</t>
  </si>
  <si>
    <t>提高食堂就餐环境，保证食品卫生安全。</t>
  </si>
  <si>
    <t>保证近300人就餐环境与食品安全</t>
  </si>
  <si>
    <t>菜肴品种的多样性和无重大食品安全事故；服务对象零投诉率</t>
  </si>
  <si>
    <t>按时点运营；服务对象投诉及时处理</t>
  </si>
  <si>
    <t>提高工作效率</t>
  </si>
  <si>
    <t>改善用餐条件，方便职工就餐</t>
  </si>
  <si>
    <t>注重保护生态环境</t>
  </si>
  <si>
    <t>无</t>
  </si>
  <si>
    <t>重大项目集中开式仪式等活动支出</t>
  </si>
  <si>
    <t>部门规章制度</t>
  </si>
  <si>
    <t>吸引客商投资，促进开放发展；扩大新港区影响，助力招商引资。</t>
  </si>
  <si>
    <t>打响港区重点项目建设名片；为新港区建设发展做好宣传工作，更好的招商引资；配合中央、省、市完成宣传活动任务；推动企业发展。</t>
  </si>
  <si>
    <t>省、市重点项目
开工、签约、投产；
企业签约、开工、封顶、投产等。</t>
  </si>
  <si>
    <t>精准筹办；零失误、零差错。</t>
  </si>
  <si>
    <t>合同规定时限内完成。</t>
  </si>
  <si>
    <t>严格控制成本。</t>
  </si>
  <si>
    <t>提高港区知名度和影响力；展示港区形象，体现港区魅力。</t>
  </si>
  <si>
    <t>与周边环境相协调；未造成环境污染损害。</t>
  </si>
  <si>
    <t>重大项目活动举办取得政府、企业、群众、媒体等多方肯定，为重大项目后续发展助力，打下坚实基础。</t>
  </si>
  <si>
    <t>服务对象满意度 大于95%；
公众满意度 大于95%。</t>
  </si>
  <si>
    <t>党政机关信创工程</t>
  </si>
  <si>
    <t>新增项目</t>
  </si>
  <si>
    <t>上级文件</t>
  </si>
  <si>
    <t>排除网络失泄密风险。</t>
  </si>
  <si>
    <t>落实党中央决策部署的一项重要涉密工作。</t>
  </si>
  <si>
    <t>达成五年计划替换的20%目标。</t>
  </si>
  <si>
    <t>符合信创标准。</t>
  </si>
  <si>
    <t>填报部门（盖章）：                                                                                                                                            部门负责人（签名）：</t>
  </si>
  <si>
    <t>附件2-1：</t>
  </si>
  <si>
    <r>
      <t>综合管理部</t>
    </r>
    <r>
      <rPr>
        <b/>
        <sz val="18"/>
        <rFont val="宋体"/>
        <charset val="134"/>
      </rPr>
      <t>部门(单位)整体支出预算绩效目标申报表</t>
    </r>
  </si>
  <si>
    <t>单位
编码</t>
  </si>
  <si>
    <t>单位
名称</t>
  </si>
  <si>
    <t>年度预算申请资金</t>
  </si>
  <si>
    <t>部门职能职责概述</t>
  </si>
  <si>
    <t>年度整体绩效目标</t>
  </si>
  <si>
    <t>年度整体绩效指标</t>
  </si>
  <si>
    <t>总额</t>
  </si>
  <si>
    <t>基本
支出</t>
  </si>
  <si>
    <t>项目
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</si>
  <si>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</si>
  <si>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</si>
  <si>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</si>
  <si>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</si>
  <si>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</si>
  <si>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</si>
  <si>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</si>
  <si>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</si>
  <si>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</si>
  <si>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</si>
  <si>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</si>
  <si>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 xml:space="preserve">1、负责综合协调机关政务工作；
2、负责文电、会务、机要、档案、接待等机关日常事务管理
3、负责信息、调研、督查、文明创建、后勤保障等工作；
4、负责宣传、网信等工作；
</t>
  </si>
  <si>
    <t xml:space="preserve">
目标1、合理安排新港区日常办公及有关活动接待，保证接待工作零差错、零失误，向各部门提供后勤保障；
目标2、升级门户网站，与主流媒体开展战略合作，通过不同媒体途径加强宣传推介，扩大招商引资影响力，进一步强化新港区建设；
目标3、督促检查有关决策、工作部署及重要事项的办理落实情况，及时反馈工作进展和办理结果；
目标4、贯彻落实党工委、管委会决策部署，确保政令畅通。</t>
  </si>
  <si>
    <t>1、完成各类文稿100篇；             
2、开展督查12次以上，编发督查通(专)报12期以上；
3、对外发布宣传稿件500条以上</t>
  </si>
  <si>
    <t>1、一线工作法；
2、文稿质量高，编印零差错；
3、承办市委市政府主要领导或省部级及以上领导出席的重大接待活动，零差错、零失误</t>
  </si>
  <si>
    <t>1、政务信息及时公开；
2、及时办理“信访问题交办单”</t>
  </si>
  <si>
    <t>控制在预算成本内</t>
  </si>
  <si>
    <t>招大引强，提升港区形象，扩大影响力</t>
  </si>
  <si>
    <t>发展成果得到社会认可，外界肯定；影响力持续提高</t>
  </si>
  <si>
    <t>可持续</t>
  </si>
  <si>
    <t>1、服务对象满意度≥95%；
2、社会公众满意度≥95%</t>
  </si>
  <si>
    <r>
      <t xml:space="preserve">填报部门（盖章）：                                                                                                        </t>
    </r>
    <r>
      <rPr>
        <sz val="12"/>
        <rFont val="宋体"/>
        <charset val="134"/>
      </rPr>
      <t xml:space="preserve">                   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  部门负责人（签名）：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</si>
</sst>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5">
    <xf numFmtId="0" fontId="0" fillId="0" borderId="0" xfId="0" applyFont="1" applyBorder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7" fillId="0" borderId="7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13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4" fontId="14" fillId="2" borderId="8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8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" fontId="12" fillId="2" borderId="8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4" fontId="16" fillId="2" borderId="8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7" sqref="I17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0.3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18.8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4.65" customHeight="1" spans="1:9">
      <c r="A4" s="83"/>
      <c r="B4" s="84"/>
      <c r="C4" s="36"/>
      <c r="D4" s="83" t="s">
        <v>1</v>
      </c>
      <c r="E4" s="84" t="s">
        <v>2</v>
      </c>
      <c r="F4" s="84"/>
      <c r="G4" s="84"/>
      <c r="H4" s="84"/>
      <c r="I4" s="36"/>
    </row>
    <row r="5" ht="47.45" customHeight="1" spans="1:9">
      <c r="A5" s="83"/>
      <c r="B5" s="84"/>
      <c r="C5" s="36"/>
      <c r="D5" s="83" t="s">
        <v>3</v>
      </c>
      <c r="E5" s="84" t="s">
        <v>4</v>
      </c>
      <c r="F5" s="84"/>
      <c r="G5" s="84"/>
      <c r="H5" s="84"/>
      <c r="I5" s="36"/>
    </row>
    <row r="6" ht="14.3" customHeight="1"/>
    <row r="7" ht="14.3" customHeight="1"/>
    <row r="8" ht="14.3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6" sqref="F6:F8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36"/>
      <c r="M1" s="46" t="s">
        <v>291</v>
      </c>
      <c r="N1" s="46"/>
    </row>
    <row r="2" ht="39.1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5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7" t="s">
        <v>31</v>
      </c>
      <c r="N3" s="47"/>
    </row>
    <row r="4" ht="36.9" customHeight="1" spans="1:14">
      <c r="A4" s="39" t="s">
        <v>158</v>
      </c>
      <c r="B4" s="39"/>
      <c r="C4" s="39"/>
      <c r="D4" s="39" t="s">
        <v>205</v>
      </c>
      <c r="E4" s="39" t="s">
        <v>206</v>
      </c>
      <c r="F4" s="39" t="s">
        <v>224</v>
      </c>
      <c r="G4" s="39" t="s">
        <v>208</v>
      </c>
      <c r="H4" s="39"/>
      <c r="I4" s="39"/>
      <c r="J4" s="39"/>
      <c r="K4" s="39"/>
      <c r="L4" s="39" t="s">
        <v>212</v>
      </c>
      <c r="M4" s="39"/>
      <c r="N4" s="39"/>
    </row>
    <row r="5" ht="34.65" customHeight="1" spans="1:14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292</v>
      </c>
      <c r="I5" s="39" t="s">
        <v>293</v>
      </c>
      <c r="J5" s="39" t="s">
        <v>294</v>
      </c>
      <c r="K5" s="39" t="s">
        <v>295</v>
      </c>
      <c r="L5" s="39" t="s">
        <v>135</v>
      </c>
      <c r="M5" s="39" t="s">
        <v>225</v>
      </c>
      <c r="N5" s="39" t="s">
        <v>296</v>
      </c>
    </row>
    <row r="6" ht="19.9" customHeight="1" spans="1:14">
      <c r="A6" s="40"/>
      <c r="B6" s="40"/>
      <c r="C6" s="40"/>
      <c r="D6" s="40"/>
      <c r="E6" s="40" t="s">
        <v>135</v>
      </c>
      <c r="F6" s="42">
        <f>G6+L6</f>
        <v>1703.91</v>
      </c>
      <c r="G6" s="42">
        <f>SUM(H6:K6)</f>
        <v>1703.91</v>
      </c>
      <c r="H6" s="56">
        <f>H9</f>
        <v>836.28</v>
      </c>
      <c r="I6" s="56">
        <f>I8</f>
        <v>485.1</v>
      </c>
      <c r="J6" s="56">
        <f>J17</f>
        <v>153.17</v>
      </c>
      <c r="K6" s="56">
        <f>K9</f>
        <v>229.36</v>
      </c>
      <c r="L6" s="56"/>
      <c r="M6" s="56"/>
      <c r="N6" s="56"/>
    </row>
    <row r="7" ht="19.9" customHeight="1" spans="1:14">
      <c r="A7" s="40"/>
      <c r="B7" s="40"/>
      <c r="C7" s="40"/>
      <c r="D7" s="43" t="s">
        <v>153</v>
      </c>
      <c r="E7" s="43" t="s">
        <v>154</v>
      </c>
      <c r="F7" s="42">
        <f>G7+L7</f>
        <v>1703.91</v>
      </c>
      <c r="G7" s="42">
        <f>SUM(H7:K7)</f>
        <v>1703.91</v>
      </c>
      <c r="H7" s="56">
        <f>H9</f>
        <v>836.28</v>
      </c>
      <c r="I7" s="56">
        <f>I8</f>
        <v>485.1</v>
      </c>
      <c r="J7" s="56">
        <f>J17</f>
        <v>153.17</v>
      </c>
      <c r="K7" s="56">
        <f>K9</f>
        <v>229.36</v>
      </c>
      <c r="L7" s="56"/>
      <c r="M7" s="56"/>
      <c r="N7" s="56"/>
    </row>
    <row r="8" ht="19.9" customHeight="1" spans="1:14">
      <c r="A8" s="40"/>
      <c r="B8" s="40"/>
      <c r="C8" s="40"/>
      <c r="D8" s="49" t="s">
        <v>155</v>
      </c>
      <c r="E8" s="49" t="s">
        <v>156</v>
      </c>
      <c r="F8" s="42">
        <f>G8+L8</f>
        <v>1703.91</v>
      </c>
      <c r="G8" s="42">
        <f>SUM(H8:K8)</f>
        <v>1703.91</v>
      </c>
      <c r="H8" s="56">
        <f>H9</f>
        <v>836.28</v>
      </c>
      <c r="I8" s="56">
        <f>SUM(I10:I16)</f>
        <v>485.1</v>
      </c>
      <c r="J8" s="56">
        <f>J17</f>
        <v>153.17</v>
      </c>
      <c r="K8" s="56">
        <f>K9</f>
        <v>229.36</v>
      </c>
      <c r="L8" s="56"/>
      <c r="M8" s="56"/>
      <c r="N8" s="56"/>
    </row>
    <row r="9" ht="19.9" customHeight="1" spans="1:14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45">
        <f>G9+L9</f>
        <v>1065.64</v>
      </c>
      <c r="G9" s="45">
        <f>SUM(H9:K9)</f>
        <v>1065.64</v>
      </c>
      <c r="H9" s="50">
        <f>'9工资福利'!G9</f>
        <v>836.28</v>
      </c>
      <c r="I9" s="50"/>
      <c r="J9" s="50"/>
      <c r="K9" s="50">
        <f>'9工资福利'!S9</f>
        <v>229.36</v>
      </c>
      <c r="L9" s="45"/>
      <c r="M9" s="50"/>
      <c r="N9" s="50"/>
    </row>
    <row r="10" ht="19.9" customHeight="1" spans="1:14">
      <c r="A10" s="52" t="s">
        <v>178</v>
      </c>
      <c r="B10" s="52" t="s">
        <v>179</v>
      </c>
      <c r="C10" s="52" t="s">
        <v>180</v>
      </c>
      <c r="D10" s="44" t="s">
        <v>222</v>
      </c>
      <c r="E10" s="48" t="s">
        <v>182</v>
      </c>
      <c r="F10" s="45">
        <f t="shared" ref="F10:F17" si="0">G10+L10</f>
        <v>79.52</v>
      </c>
      <c r="G10" s="45">
        <f t="shared" ref="G10:G17" si="1">SUM(H10:K10)</f>
        <v>79.52</v>
      </c>
      <c r="H10" s="50"/>
      <c r="I10" s="50">
        <f>'9工资福利'!L10</f>
        <v>79.52</v>
      </c>
      <c r="J10" s="50"/>
      <c r="K10" s="50"/>
      <c r="L10" s="45"/>
      <c r="M10" s="50"/>
      <c r="N10" s="50"/>
    </row>
    <row r="11" ht="19.9" customHeight="1" spans="1:14">
      <c r="A11" s="52" t="s">
        <v>178</v>
      </c>
      <c r="B11" s="52" t="s">
        <v>179</v>
      </c>
      <c r="C11" s="52" t="s">
        <v>183</v>
      </c>
      <c r="D11" s="44" t="s">
        <v>222</v>
      </c>
      <c r="E11" s="48" t="s">
        <v>185</v>
      </c>
      <c r="F11" s="45">
        <f t="shared" si="0"/>
        <v>122.02</v>
      </c>
      <c r="G11" s="45">
        <f t="shared" si="1"/>
        <v>122.02</v>
      </c>
      <c r="H11" s="50"/>
      <c r="I11" s="50">
        <f>'9工资福利'!L11</f>
        <v>122.02</v>
      </c>
      <c r="J11" s="50"/>
      <c r="K11" s="50"/>
      <c r="L11" s="45"/>
      <c r="M11" s="50"/>
      <c r="N11" s="50"/>
    </row>
    <row r="12" ht="19.9" customHeight="1" spans="1:14">
      <c r="A12" s="52" t="s">
        <v>178</v>
      </c>
      <c r="B12" s="52" t="s">
        <v>186</v>
      </c>
      <c r="C12" s="52" t="s">
        <v>171</v>
      </c>
      <c r="D12" s="44" t="s">
        <v>222</v>
      </c>
      <c r="E12" s="48" t="s">
        <v>188</v>
      </c>
      <c r="F12" s="45">
        <f t="shared" si="0"/>
        <v>0.6</v>
      </c>
      <c r="G12" s="45">
        <f t="shared" si="1"/>
        <v>0.6</v>
      </c>
      <c r="H12" s="50"/>
      <c r="I12" s="50">
        <f>'9工资福利'!L12</f>
        <v>0.6</v>
      </c>
      <c r="J12" s="50"/>
      <c r="K12" s="50"/>
      <c r="L12" s="45"/>
      <c r="M12" s="50"/>
      <c r="N12" s="50"/>
    </row>
    <row r="13" ht="19.9" customHeight="1" spans="1:14">
      <c r="A13" s="52" t="s">
        <v>178</v>
      </c>
      <c r="B13" s="52" t="s">
        <v>186</v>
      </c>
      <c r="C13" s="52" t="s">
        <v>189</v>
      </c>
      <c r="D13" s="44" t="s">
        <v>222</v>
      </c>
      <c r="E13" s="48" t="s">
        <v>191</v>
      </c>
      <c r="F13" s="45">
        <f t="shared" si="0"/>
        <v>77.95</v>
      </c>
      <c r="G13" s="45">
        <f t="shared" si="1"/>
        <v>77.95</v>
      </c>
      <c r="H13" s="50"/>
      <c r="I13" s="50">
        <f>'9工资福利'!L13</f>
        <v>77.95</v>
      </c>
      <c r="J13" s="50"/>
      <c r="K13" s="50"/>
      <c r="L13" s="45"/>
      <c r="M13" s="50"/>
      <c r="N13" s="50"/>
    </row>
    <row r="14" ht="19.9" customHeight="1" spans="1:14">
      <c r="A14" s="52" t="s">
        <v>192</v>
      </c>
      <c r="B14" s="52" t="s">
        <v>193</v>
      </c>
      <c r="C14" s="52" t="s">
        <v>171</v>
      </c>
      <c r="D14" s="44" t="s">
        <v>222</v>
      </c>
      <c r="E14" s="48" t="s">
        <v>195</v>
      </c>
      <c r="F14" s="45">
        <f t="shared" si="0"/>
        <v>19.77</v>
      </c>
      <c r="G14" s="45">
        <f t="shared" si="1"/>
        <v>19.77</v>
      </c>
      <c r="H14" s="50"/>
      <c r="I14" s="50">
        <f>'9工资福利'!L14</f>
        <v>19.77</v>
      </c>
      <c r="J14" s="50"/>
      <c r="K14" s="50"/>
      <c r="L14" s="45"/>
      <c r="M14" s="50"/>
      <c r="N14" s="50"/>
    </row>
    <row r="15" ht="19.9" customHeight="1" spans="1:14">
      <c r="A15" s="52" t="s">
        <v>192</v>
      </c>
      <c r="B15" s="52" t="s">
        <v>193</v>
      </c>
      <c r="C15" s="52" t="s">
        <v>170</v>
      </c>
      <c r="D15" s="44" t="s">
        <v>222</v>
      </c>
      <c r="E15" s="48" t="s">
        <v>197</v>
      </c>
      <c r="F15" s="45">
        <f t="shared" si="0"/>
        <v>84.52</v>
      </c>
      <c r="G15" s="45">
        <f t="shared" si="1"/>
        <v>84.52</v>
      </c>
      <c r="H15" s="50"/>
      <c r="I15" s="50">
        <f>'9工资福利'!L15</f>
        <v>84.52</v>
      </c>
      <c r="J15" s="50"/>
      <c r="K15" s="50"/>
      <c r="L15" s="45"/>
      <c r="M15" s="50"/>
      <c r="N15" s="50"/>
    </row>
    <row r="16" ht="19.9" customHeight="1" spans="1:14">
      <c r="A16" s="52" t="s">
        <v>192</v>
      </c>
      <c r="B16" s="52" t="s">
        <v>198</v>
      </c>
      <c r="C16" s="52" t="s">
        <v>171</v>
      </c>
      <c r="D16" s="44" t="s">
        <v>222</v>
      </c>
      <c r="E16" s="48" t="s">
        <v>200</v>
      </c>
      <c r="F16" s="45">
        <f t="shared" si="0"/>
        <v>100.72</v>
      </c>
      <c r="G16" s="45">
        <f t="shared" si="1"/>
        <v>100.72</v>
      </c>
      <c r="H16" s="50"/>
      <c r="I16" s="50">
        <f>'9工资福利'!L16</f>
        <v>100.72</v>
      </c>
      <c r="J16" s="50"/>
      <c r="K16" s="50"/>
      <c r="L16" s="45"/>
      <c r="M16" s="50"/>
      <c r="N16" s="50"/>
    </row>
    <row r="17" ht="19.9" customHeight="1" spans="1:14">
      <c r="A17" s="52" t="s">
        <v>201</v>
      </c>
      <c r="B17" s="52" t="s">
        <v>189</v>
      </c>
      <c r="C17" s="52" t="s">
        <v>171</v>
      </c>
      <c r="D17" s="44" t="s">
        <v>222</v>
      </c>
      <c r="E17" s="48" t="s">
        <v>203</v>
      </c>
      <c r="F17" s="45">
        <f t="shared" si="0"/>
        <v>153.17</v>
      </c>
      <c r="G17" s="45">
        <f t="shared" si="1"/>
        <v>153.17</v>
      </c>
      <c r="H17" s="50"/>
      <c r="I17" s="50"/>
      <c r="J17" s="50">
        <f>'9工资福利'!R17</f>
        <v>153.17</v>
      </c>
      <c r="K17" s="50"/>
      <c r="L17" s="45"/>
      <c r="M17" s="50"/>
      <c r="N17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X16" sqref="X16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36"/>
      <c r="U1" s="46" t="s">
        <v>297</v>
      </c>
      <c r="V1" s="46"/>
    </row>
    <row r="2" ht="43.7" customHeight="1" spans="1:2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1.1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47" t="s">
        <v>31</v>
      </c>
      <c r="V3" s="47"/>
    </row>
    <row r="4" ht="23.35" customHeight="1" spans="1:22">
      <c r="A4" s="39" t="s">
        <v>158</v>
      </c>
      <c r="B4" s="39"/>
      <c r="C4" s="39"/>
      <c r="D4" s="39" t="s">
        <v>205</v>
      </c>
      <c r="E4" s="39" t="s">
        <v>206</v>
      </c>
      <c r="F4" s="39" t="s">
        <v>224</v>
      </c>
      <c r="G4" s="39" t="s">
        <v>298</v>
      </c>
      <c r="H4" s="39"/>
      <c r="I4" s="39"/>
      <c r="J4" s="39"/>
      <c r="K4" s="39"/>
      <c r="L4" s="39" t="s">
        <v>299</v>
      </c>
      <c r="M4" s="39"/>
      <c r="N4" s="39"/>
      <c r="O4" s="39"/>
      <c r="P4" s="39"/>
      <c r="Q4" s="39"/>
      <c r="R4" s="39" t="s">
        <v>294</v>
      </c>
      <c r="S4" s="39" t="s">
        <v>300</v>
      </c>
      <c r="T4" s="39"/>
      <c r="U4" s="39"/>
      <c r="V4" s="39"/>
    </row>
    <row r="5" ht="48.95" customHeight="1" spans="1:22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301</v>
      </c>
      <c r="I5" s="39" t="s">
        <v>302</v>
      </c>
      <c r="J5" s="39" t="s">
        <v>303</v>
      </c>
      <c r="K5" s="39" t="s">
        <v>304</v>
      </c>
      <c r="L5" s="39" t="s">
        <v>135</v>
      </c>
      <c r="M5" s="39" t="s">
        <v>305</v>
      </c>
      <c r="N5" s="39" t="s">
        <v>306</v>
      </c>
      <c r="O5" s="39" t="s">
        <v>307</v>
      </c>
      <c r="P5" s="39" t="s">
        <v>308</v>
      </c>
      <c r="Q5" s="39" t="s">
        <v>309</v>
      </c>
      <c r="R5" s="39"/>
      <c r="S5" s="39" t="s">
        <v>135</v>
      </c>
      <c r="T5" s="39" t="s">
        <v>310</v>
      </c>
      <c r="U5" s="39" t="s">
        <v>311</v>
      </c>
      <c r="V5" s="39" t="s">
        <v>295</v>
      </c>
    </row>
    <row r="6" ht="19.9" customHeight="1" spans="1:22">
      <c r="A6" s="40"/>
      <c r="B6" s="40"/>
      <c r="C6" s="40"/>
      <c r="D6" s="40"/>
      <c r="E6" s="40" t="s">
        <v>135</v>
      </c>
      <c r="F6" s="42">
        <f>G6+L6+R6+S6</f>
        <v>1703.91</v>
      </c>
      <c r="G6" s="42">
        <f>G8</f>
        <v>836.28</v>
      </c>
      <c r="H6" s="42">
        <f>H8</f>
        <v>236.3</v>
      </c>
      <c r="I6" s="42">
        <f>I8</f>
        <v>164.26</v>
      </c>
      <c r="J6" s="42">
        <f>J8</f>
        <v>87.2</v>
      </c>
      <c r="K6" s="42">
        <f>K8</f>
        <v>348.52</v>
      </c>
      <c r="L6" s="42">
        <f>SUM(M6:Q6)</f>
        <v>485.1</v>
      </c>
      <c r="M6" s="42">
        <f>M8</f>
        <v>122.02</v>
      </c>
      <c r="N6" s="42">
        <f>N8</f>
        <v>79.52</v>
      </c>
      <c r="O6" s="42">
        <f>O8</f>
        <v>100.72</v>
      </c>
      <c r="P6" s="42">
        <f>P8</f>
        <v>84.52</v>
      </c>
      <c r="Q6" s="42">
        <f>Q8</f>
        <v>98.32</v>
      </c>
      <c r="R6" s="42">
        <f>R17</f>
        <v>153.17</v>
      </c>
      <c r="S6" s="42">
        <f>SUM(T6:V6)</f>
        <v>229.36</v>
      </c>
      <c r="T6" s="42">
        <v>27.2</v>
      </c>
      <c r="U6" s="42"/>
      <c r="V6" s="42">
        <f>V9</f>
        <v>202.16</v>
      </c>
    </row>
    <row r="7" ht="19.9" customHeight="1" spans="1:22">
      <c r="A7" s="40"/>
      <c r="B7" s="40"/>
      <c r="C7" s="40"/>
      <c r="D7" s="43" t="s">
        <v>153</v>
      </c>
      <c r="E7" s="43" t="s">
        <v>154</v>
      </c>
      <c r="F7" s="42">
        <f>G7+L7+R7+S7</f>
        <v>1703.91</v>
      </c>
      <c r="G7" s="42">
        <f>G8</f>
        <v>836.28</v>
      </c>
      <c r="H7" s="42">
        <f>H8</f>
        <v>236.3</v>
      </c>
      <c r="I7" s="42">
        <f>I8</f>
        <v>164.26</v>
      </c>
      <c r="J7" s="42">
        <f>J8</f>
        <v>87.2</v>
      </c>
      <c r="K7" s="42">
        <f>K8</f>
        <v>348.52</v>
      </c>
      <c r="L7" s="42">
        <f>SUM(M7:Q7)</f>
        <v>485.1</v>
      </c>
      <c r="M7" s="42">
        <f>M8</f>
        <v>122.02</v>
      </c>
      <c r="N7" s="42">
        <f>N8</f>
        <v>79.52</v>
      </c>
      <c r="O7" s="42">
        <f>O8</f>
        <v>100.72</v>
      </c>
      <c r="P7" s="42">
        <f>P8</f>
        <v>84.52</v>
      </c>
      <c r="Q7" s="42">
        <f>Q8</f>
        <v>98.32</v>
      </c>
      <c r="R7" s="42">
        <f>R17</f>
        <v>153.17</v>
      </c>
      <c r="S7" s="42">
        <f>SUM(T7:V7)</f>
        <v>229.36</v>
      </c>
      <c r="T7" s="42">
        <v>27.2</v>
      </c>
      <c r="U7" s="42"/>
      <c r="V7" s="42">
        <f>V9</f>
        <v>202.16</v>
      </c>
    </row>
    <row r="8" ht="19.9" customHeight="1" spans="1:22">
      <c r="A8" s="40"/>
      <c r="B8" s="40"/>
      <c r="C8" s="40"/>
      <c r="D8" s="49" t="s">
        <v>155</v>
      </c>
      <c r="E8" s="49" t="s">
        <v>156</v>
      </c>
      <c r="F8" s="42">
        <f>G8+L8+R8+S8</f>
        <v>1703.91</v>
      </c>
      <c r="G8" s="42">
        <f>SUM(H8:K8)</f>
        <v>836.28</v>
      </c>
      <c r="H8" s="42">
        <f>H9</f>
        <v>236.3</v>
      </c>
      <c r="I8" s="42">
        <f>I9</f>
        <v>164.26</v>
      </c>
      <c r="J8" s="42">
        <f>J9</f>
        <v>87.2</v>
      </c>
      <c r="K8" s="42">
        <f>K9</f>
        <v>348.52</v>
      </c>
      <c r="L8" s="42">
        <f>SUM(M8:Q8)</f>
        <v>485.1</v>
      </c>
      <c r="M8" s="42">
        <f>SUM(M9:M17)</f>
        <v>122.02</v>
      </c>
      <c r="N8" s="42">
        <f>SUM(N9:N17)</f>
        <v>79.52</v>
      </c>
      <c r="O8" s="42">
        <f>SUM(O9:O17)</f>
        <v>100.72</v>
      </c>
      <c r="P8" s="42">
        <f>SUM(P9:P17)</f>
        <v>84.52</v>
      </c>
      <c r="Q8" s="42">
        <f>SUM(Q9:Q17)</f>
        <v>98.32</v>
      </c>
      <c r="R8" s="42">
        <v>153.17</v>
      </c>
      <c r="S8" s="42">
        <f>SUM(T8:V8)</f>
        <v>229.36</v>
      </c>
      <c r="T8" s="42">
        <v>27.2</v>
      </c>
      <c r="U8" s="42"/>
      <c r="V8" s="42">
        <f>V9</f>
        <v>202.16</v>
      </c>
    </row>
    <row r="9" ht="19.9" customHeight="1" spans="1:22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45">
        <f>G9+L9+R9+S9</f>
        <v>1065.64</v>
      </c>
      <c r="G9" s="50">
        <f>SUM(H9:K9)</f>
        <v>836.28</v>
      </c>
      <c r="H9" s="50">
        <v>236.3</v>
      </c>
      <c r="I9" s="50">
        <v>164.26</v>
      </c>
      <c r="J9" s="50">
        <v>87.2</v>
      </c>
      <c r="K9" s="50">
        <v>348.52</v>
      </c>
      <c r="L9" s="45"/>
      <c r="M9" s="50"/>
      <c r="N9" s="50"/>
      <c r="O9" s="50"/>
      <c r="P9" s="50"/>
      <c r="Q9" s="50"/>
      <c r="R9" s="50"/>
      <c r="S9" s="45">
        <f>SUM(T9:V9)</f>
        <v>229.36</v>
      </c>
      <c r="T9" s="50">
        <v>27.2</v>
      </c>
      <c r="U9" s="50"/>
      <c r="V9" s="50">
        <v>202.16</v>
      </c>
    </row>
    <row r="10" ht="19.9" customHeight="1" spans="1:22">
      <c r="A10" s="52" t="s">
        <v>178</v>
      </c>
      <c r="B10" s="52" t="s">
        <v>179</v>
      </c>
      <c r="C10" s="52" t="s">
        <v>180</v>
      </c>
      <c r="D10" s="44" t="s">
        <v>222</v>
      </c>
      <c r="E10" s="48" t="s">
        <v>182</v>
      </c>
      <c r="F10" s="45">
        <f t="shared" ref="F10:F17" si="0">G10+L10+R10+S10</f>
        <v>79.52</v>
      </c>
      <c r="G10" s="50"/>
      <c r="H10" s="50"/>
      <c r="I10" s="50"/>
      <c r="J10" s="50"/>
      <c r="K10" s="50"/>
      <c r="L10" s="45">
        <f>SUM(M10:Q10)</f>
        <v>79.52</v>
      </c>
      <c r="M10" s="50"/>
      <c r="N10" s="50">
        <v>79.52</v>
      </c>
      <c r="O10" s="50"/>
      <c r="P10" s="50"/>
      <c r="Q10" s="50"/>
      <c r="R10" s="50"/>
      <c r="S10" s="45"/>
      <c r="T10" s="50"/>
      <c r="U10" s="50"/>
      <c r="V10" s="50"/>
    </row>
    <row r="11" ht="19.9" customHeight="1" spans="1:22">
      <c r="A11" s="52" t="s">
        <v>178</v>
      </c>
      <c r="B11" s="52" t="s">
        <v>179</v>
      </c>
      <c r="C11" s="52" t="s">
        <v>183</v>
      </c>
      <c r="D11" s="44" t="s">
        <v>222</v>
      </c>
      <c r="E11" s="48" t="s">
        <v>185</v>
      </c>
      <c r="F11" s="45">
        <f t="shared" si="0"/>
        <v>122.02</v>
      </c>
      <c r="G11" s="50"/>
      <c r="H11" s="50"/>
      <c r="I11" s="50"/>
      <c r="J11" s="50"/>
      <c r="K11" s="50"/>
      <c r="L11" s="45">
        <f t="shared" ref="L11:L16" si="1">SUM(M11:Q11)</f>
        <v>122.02</v>
      </c>
      <c r="M11" s="50">
        <v>122.02</v>
      </c>
      <c r="N11" s="50"/>
      <c r="O11" s="50"/>
      <c r="P11" s="50"/>
      <c r="Q11" s="50"/>
      <c r="R11" s="50"/>
      <c r="S11" s="45"/>
      <c r="T11" s="50"/>
      <c r="U11" s="50"/>
      <c r="V11" s="50"/>
    </row>
    <row r="12" ht="19.9" customHeight="1" spans="1:22">
      <c r="A12" s="52" t="s">
        <v>178</v>
      </c>
      <c r="B12" s="52" t="s">
        <v>186</v>
      </c>
      <c r="C12" s="52" t="s">
        <v>171</v>
      </c>
      <c r="D12" s="44" t="s">
        <v>222</v>
      </c>
      <c r="E12" s="48" t="s">
        <v>188</v>
      </c>
      <c r="F12" s="45">
        <f t="shared" si="0"/>
        <v>0.6</v>
      </c>
      <c r="G12" s="50"/>
      <c r="H12" s="50"/>
      <c r="I12" s="50"/>
      <c r="J12" s="50"/>
      <c r="K12" s="50"/>
      <c r="L12" s="45">
        <f t="shared" si="1"/>
        <v>0.6</v>
      </c>
      <c r="M12" s="50"/>
      <c r="N12" s="50"/>
      <c r="O12" s="50"/>
      <c r="P12" s="50"/>
      <c r="Q12" s="50">
        <v>0.6</v>
      </c>
      <c r="R12" s="50"/>
      <c r="S12" s="45"/>
      <c r="T12" s="50"/>
      <c r="U12" s="50"/>
      <c r="V12" s="50"/>
    </row>
    <row r="13" ht="19.9" customHeight="1" spans="1:22">
      <c r="A13" s="52" t="s">
        <v>178</v>
      </c>
      <c r="B13" s="52" t="s">
        <v>186</v>
      </c>
      <c r="C13" s="52" t="s">
        <v>189</v>
      </c>
      <c r="D13" s="44" t="s">
        <v>222</v>
      </c>
      <c r="E13" s="48" t="s">
        <v>191</v>
      </c>
      <c r="F13" s="45">
        <f t="shared" si="0"/>
        <v>77.95</v>
      </c>
      <c r="G13" s="50"/>
      <c r="H13" s="50"/>
      <c r="I13" s="50"/>
      <c r="J13" s="50"/>
      <c r="K13" s="50"/>
      <c r="L13" s="45">
        <f t="shared" si="1"/>
        <v>77.95</v>
      </c>
      <c r="M13" s="50"/>
      <c r="N13" s="50"/>
      <c r="O13" s="50"/>
      <c r="P13" s="50"/>
      <c r="Q13" s="50">
        <v>77.95</v>
      </c>
      <c r="R13" s="50"/>
      <c r="S13" s="45"/>
      <c r="T13" s="50"/>
      <c r="U13" s="50"/>
      <c r="V13" s="50"/>
    </row>
    <row r="14" ht="19.9" customHeight="1" spans="1:22">
      <c r="A14" s="52" t="s">
        <v>192</v>
      </c>
      <c r="B14" s="52" t="s">
        <v>193</v>
      </c>
      <c r="C14" s="52" t="s">
        <v>171</v>
      </c>
      <c r="D14" s="44" t="s">
        <v>222</v>
      </c>
      <c r="E14" s="48" t="s">
        <v>195</v>
      </c>
      <c r="F14" s="45">
        <f t="shared" si="0"/>
        <v>19.77</v>
      </c>
      <c r="G14" s="50"/>
      <c r="H14" s="50"/>
      <c r="I14" s="50"/>
      <c r="J14" s="50"/>
      <c r="K14" s="50"/>
      <c r="L14" s="45">
        <f t="shared" si="1"/>
        <v>19.77</v>
      </c>
      <c r="M14" s="50"/>
      <c r="N14" s="50"/>
      <c r="O14" s="50"/>
      <c r="P14" s="50"/>
      <c r="Q14" s="50">
        <v>19.77</v>
      </c>
      <c r="R14" s="50"/>
      <c r="S14" s="45"/>
      <c r="T14" s="50"/>
      <c r="U14" s="50"/>
      <c r="V14" s="50"/>
    </row>
    <row r="15" ht="19.9" customHeight="1" spans="1:22">
      <c r="A15" s="52" t="s">
        <v>192</v>
      </c>
      <c r="B15" s="52" t="s">
        <v>193</v>
      </c>
      <c r="C15" s="52" t="s">
        <v>170</v>
      </c>
      <c r="D15" s="44" t="s">
        <v>222</v>
      </c>
      <c r="E15" s="48" t="s">
        <v>197</v>
      </c>
      <c r="F15" s="45">
        <f t="shared" si="0"/>
        <v>84.52</v>
      </c>
      <c r="G15" s="50"/>
      <c r="H15" s="50"/>
      <c r="I15" s="50"/>
      <c r="J15" s="50"/>
      <c r="K15" s="50"/>
      <c r="L15" s="45">
        <f t="shared" si="1"/>
        <v>84.52</v>
      </c>
      <c r="M15" s="50"/>
      <c r="N15" s="50"/>
      <c r="O15" s="50"/>
      <c r="P15" s="50">
        <v>84.52</v>
      </c>
      <c r="Q15" s="50"/>
      <c r="R15" s="50"/>
      <c r="S15" s="45"/>
      <c r="T15" s="50"/>
      <c r="U15" s="50"/>
      <c r="V15" s="50"/>
    </row>
    <row r="16" ht="19.9" customHeight="1" spans="1:22">
      <c r="A16" s="52" t="s">
        <v>192</v>
      </c>
      <c r="B16" s="52" t="s">
        <v>198</v>
      </c>
      <c r="C16" s="52" t="s">
        <v>171</v>
      </c>
      <c r="D16" s="44" t="s">
        <v>222</v>
      </c>
      <c r="E16" s="48" t="s">
        <v>200</v>
      </c>
      <c r="F16" s="45">
        <f t="shared" si="0"/>
        <v>100.72</v>
      </c>
      <c r="G16" s="50"/>
      <c r="H16" s="50"/>
      <c r="I16" s="50"/>
      <c r="J16" s="50"/>
      <c r="K16" s="50"/>
      <c r="L16" s="45">
        <f t="shared" si="1"/>
        <v>100.72</v>
      </c>
      <c r="M16" s="50"/>
      <c r="N16" s="50"/>
      <c r="O16" s="50">
        <v>100.72</v>
      </c>
      <c r="P16" s="50"/>
      <c r="Q16" s="50"/>
      <c r="R16" s="50"/>
      <c r="S16" s="45"/>
      <c r="T16" s="50"/>
      <c r="U16" s="50"/>
      <c r="V16" s="50"/>
    </row>
    <row r="17" ht="19.9" customHeight="1" spans="1:22">
      <c r="A17" s="52" t="s">
        <v>201</v>
      </c>
      <c r="B17" s="52" t="s">
        <v>189</v>
      </c>
      <c r="C17" s="52" t="s">
        <v>171</v>
      </c>
      <c r="D17" s="44" t="s">
        <v>222</v>
      </c>
      <c r="E17" s="48" t="s">
        <v>203</v>
      </c>
      <c r="F17" s="45">
        <f t="shared" si="0"/>
        <v>153.17</v>
      </c>
      <c r="G17" s="50"/>
      <c r="H17" s="50"/>
      <c r="I17" s="50"/>
      <c r="J17" s="50"/>
      <c r="K17" s="50"/>
      <c r="L17" s="45"/>
      <c r="M17" s="50"/>
      <c r="N17" s="50"/>
      <c r="O17" s="50"/>
      <c r="P17" s="50"/>
      <c r="Q17" s="50"/>
      <c r="R17" s="50">
        <v>153.17</v>
      </c>
      <c r="S17" s="45"/>
      <c r="T17" s="50"/>
      <c r="U17" s="50"/>
      <c r="V17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36"/>
      <c r="K1" s="46" t="s">
        <v>312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8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47" t="s">
        <v>31</v>
      </c>
      <c r="K3" s="47"/>
    </row>
    <row r="4" ht="20.35" customHeight="1" spans="1:11">
      <c r="A4" s="39" t="s">
        <v>158</v>
      </c>
      <c r="B4" s="39"/>
      <c r="C4" s="39"/>
      <c r="D4" s="39" t="s">
        <v>205</v>
      </c>
      <c r="E4" s="39" t="s">
        <v>206</v>
      </c>
      <c r="F4" s="39" t="s">
        <v>313</v>
      </c>
      <c r="G4" s="39" t="s">
        <v>314</v>
      </c>
      <c r="H4" s="39" t="s">
        <v>315</v>
      </c>
      <c r="I4" s="39" t="s">
        <v>316</v>
      </c>
      <c r="J4" s="39" t="s">
        <v>317</v>
      </c>
      <c r="K4" s="39" t="s">
        <v>318</v>
      </c>
    </row>
    <row r="5" ht="20.35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</row>
    <row r="7" ht="19.9" customHeight="1" spans="1:11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</row>
    <row r="8" ht="19.9" customHeight="1" spans="1:11">
      <c r="A8" s="40"/>
      <c r="B8" s="40"/>
      <c r="C8" s="40"/>
      <c r="D8" s="49"/>
      <c r="E8" s="49"/>
      <c r="F8" s="42"/>
      <c r="G8" s="42"/>
      <c r="H8" s="42"/>
      <c r="I8" s="42"/>
      <c r="J8" s="42"/>
      <c r="K8" s="42"/>
    </row>
    <row r="9" ht="19.9" customHeight="1" spans="1:11">
      <c r="A9" s="52"/>
      <c r="B9" s="52"/>
      <c r="C9" s="52"/>
      <c r="D9" s="44"/>
      <c r="E9" s="48"/>
      <c r="F9" s="45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36"/>
      <c r="Q1" s="46" t="s">
        <v>319</v>
      </c>
      <c r="R1" s="46"/>
    </row>
    <row r="2" ht="35.4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1" customHeight="1" spans="1:18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47" t="s">
        <v>31</v>
      </c>
      <c r="R3" s="47"/>
    </row>
    <row r="4" ht="21.1" customHeight="1" spans="1:18">
      <c r="A4" s="39" t="s">
        <v>158</v>
      </c>
      <c r="B4" s="39"/>
      <c r="C4" s="39"/>
      <c r="D4" s="39" t="s">
        <v>205</v>
      </c>
      <c r="E4" s="39" t="s">
        <v>206</v>
      </c>
      <c r="F4" s="39" t="s">
        <v>313</v>
      </c>
      <c r="G4" s="39" t="s">
        <v>320</v>
      </c>
      <c r="H4" s="39" t="s">
        <v>321</v>
      </c>
      <c r="I4" s="39" t="s">
        <v>322</v>
      </c>
      <c r="J4" s="39" t="s">
        <v>323</v>
      </c>
      <c r="K4" s="39" t="s">
        <v>324</v>
      </c>
      <c r="L4" s="39" t="s">
        <v>325</v>
      </c>
      <c r="M4" s="39" t="s">
        <v>326</v>
      </c>
      <c r="N4" s="39" t="s">
        <v>315</v>
      </c>
      <c r="O4" s="39" t="s">
        <v>327</v>
      </c>
      <c r="P4" s="39" t="s">
        <v>328</v>
      </c>
      <c r="Q4" s="39" t="s">
        <v>316</v>
      </c>
      <c r="R4" s="39" t="s">
        <v>318</v>
      </c>
    </row>
    <row r="5" ht="18.8" customHeight="1" spans="1:18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19.9" customHeight="1" spans="1:18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19.9" customHeight="1" spans="1:18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19.9" customHeight="1" spans="1:18">
      <c r="A8" s="40"/>
      <c r="B8" s="40"/>
      <c r="C8" s="40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19.9" customHeight="1" spans="1:18">
      <c r="A9" s="52"/>
      <c r="B9" s="52"/>
      <c r="C9" s="52"/>
      <c r="D9" s="44"/>
      <c r="E9" s="48"/>
      <c r="F9" s="45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36"/>
      <c r="S1" s="46" t="s">
        <v>329</v>
      </c>
      <c r="T1" s="46"/>
    </row>
    <row r="2" ht="31.65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1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4.85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313</v>
      </c>
      <c r="G4" s="39" t="s">
        <v>209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212</v>
      </c>
      <c r="S4" s="39"/>
      <c r="T4" s="39"/>
    </row>
    <row r="5" ht="31.65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330</v>
      </c>
      <c r="I5" s="39" t="s">
        <v>331</v>
      </c>
      <c r="J5" s="39" t="s">
        <v>332</v>
      </c>
      <c r="K5" s="39" t="s">
        <v>333</v>
      </c>
      <c r="L5" s="39" t="s">
        <v>334</v>
      </c>
      <c r="M5" s="39" t="s">
        <v>335</v>
      </c>
      <c r="N5" s="39" t="s">
        <v>336</v>
      </c>
      <c r="O5" s="39" t="s">
        <v>337</v>
      </c>
      <c r="P5" s="39" t="s">
        <v>338</v>
      </c>
      <c r="Q5" s="39" t="s">
        <v>339</v>
      </c>
      <c r="R5" s="39" t="s">
        <v>135</v>
      </c>
      <c r="S5" s="39" t="s">
        <v>248</v>
      </c>
      <c r="T5" s="39" t="s">
        <v>296</v>
      </c>
    </row>
    <row r="6" ht="19.9" customHeight="1" spans="1:20">
      <c r="A6" s="40"/>
      <c r="B6" s="40"/>
      <c r="C6" s="40"/>
      <c r="D6" s="40"/>
      <c r="E6" s="40" t="s">
        <v>135</v>
      </c>
      <c r="F6" s="56">
        <v>317.895184</v>
      </c>
      <c r="G6" s="56">
        <v>317.895184</v>
      </c>
      <c r="H6" s="56">
        <v>185.895184</v>
      </c>
      <c r="I6" s="56">
        <v>5</v>
      </c>
      <c r="J6" s="56">
        <v>2</v>
      </c>
      <c r="K6" s="56"/>
      <c r="L6" s="56">
        <v>28</v>
      </c>
      <c r="M6" s="56">
        <v>20</v>
      </c>
      <c r="N6" s="56"/>
      <c r="O6" s="56">
        <v>27</v>
      </c>
      <c r="P6" s="56">
        <v>20</v>
      </c>
      <c r="Q6" s="56">
        <v>30</v>
      </c>
      <c r="R6" s="56"/>
      <c r="S6" s="56"/>
      <c r="T6" s="56"/>
    </row>
    <row r="7" ht="19.9" customHeight="1" spans="1:20">
      <c r="A7" s="40"/>
      <c r="B7" s="40"/>
      <c r="C7" s="40"/>
      <c r="D7" s="43" t="s">
        <v>153</v>
      </c>
      <c r="E7" s="43" t="s">
        <v>154</v>
      </c>
      <c r="F7" s="56">
        <v>317.895184</v>
      </c>
      <c r="G7" s="56">
        <v>317.895184</v>
      </c>
      <c r="H7" s="56">
        <v>185.895184</v>
      </c>
      <c r="I7" s="56">
        <v>5</v>
      </c>
      <c r="J7" s="56">
        <v>2</v>
      </c>
      <c r="K7" s="56"/>
      <c r="L7" s="56">
        <v>28</v>
      </c>
      <c r="M7" s="56">
        <v>20</v>
      </c>
      <c r="N7" s="56"/>
      <c r="O7" s="56">
        <v>27</v>
      </c>
      <c r="P7" s="56">
        <v>20</v>
      </c>
      <c r="Q7" s="56">
        <v>30</v>
      </c>
      <c r="R7" s="56"/>
      <c r="S7" s="56"/>
      <c r="T7" s="56"/>
    </row>
    <row r="8" ht="19.9" customHeight="1" spans="1:20">
      <c r="A8" s="40"/>
      <c r="B8" s="40"/>
      <c r="C8" s="40"/>
      <c r="D8" s="49" t="s">
        <v>155</v>
      </c>
      <c r="E8" s="49" t="s">
        <v>156</v>
      </c>
      <c r="F8" s="56">
        <v>317.895184</v>
      </c>
      <c r="G8" s="56">
        <v>317.895184</v>
      </c>
      <c r="H8" s="56">
        <v>185.895184</v>
      </c>
      <c r="I8" s="56">
        <v>5</v>
      </c>
      <c r="J8" s="56">
        <v>2</v>
      </c>
      <c r="K8" s="56"/>
      <c r="L8" s="56">
        <v>28</v>
      </c>
      <c r="M8" s="56">
        <v>20</v>
      </c>
      <c r="N8" s="56"/>
      <c r="O8" s="56">
        <v>27</v>
      </c>
      <c r="P8" s="56">
        <v>20</v>
      </c>
      <c r="Q8" s="56">
        <v>30</v>
      </c>
      <c r="R8" s="56"/>
      <c r="S8" s="56"/>
      <c r="T8" s="56"/>
    </row>
    <row r="9" ht="19.9" customHeight="1" spans="1:20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45">
        <v>317.895184</v>
      </c>
      <c r="G9" s="50">
        <v>317.895184</v>
      </c>
      <c r="H9" s="50">
        <v>185.895184</v>
      </c>
      <c r="I9" s="50">
        <v>5</v>
      </c>
      <c r="J9" s="50">
        <v>2</v>
      </c>
      <c r="K9" s="50"/>
      <c r="L9" s="50">
        <v>28</v>
      </c>
      <c r="M9" s="50">
        <v>20</v>
      </c>
      <c r="N9" s="50"/>
      <c r="O9" s="50">
        <v>27</v>
      </c>
      <c r="P9" s="50">
        <v>20</v>
      </c>
      <c r="Q9" s="50">
        <v>30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2.05" customHeight="1" spans="1:33">
      <c r="A1" s="36"/>
      <c r="F1" s="36"/>
      <c r="AF1" s="46" t="s">
        <v>340</v>
      </c>
      <c r="AG1" s="46"/>
    </row>
    <row r="2" ht="38.4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1" customHeight="1" spans="1:33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47" t="s">
        <v>31</v>
      </c>
      <c r="AG3" s="47"/>
    </row>
    <row r="4" ht="21.85" customHeight="1" spans="1:33">
      <c r="A4" s="39" t="s">
        <v>158</v>
      </c>
      <c r="B4" s="39"/>
      <c r="C4" s="39"/>
      <c r="D4" s="39" t="s">
        <v>205</v>
      </c>
      <c r="E4" s="39" t="s">
        <v>206</v>
      </c>
      <c r="F4" s="39" t="s">
        <v>341</v>
      </c>
      <c r="G4" s="39" t="s">
        <v>342</v>
      </c>
      <c r="H4" s="39" t="s">
        <v>343</v>
      </c>
      <c r="I4" s="39" t="s">
        <v>344</v>
      </c>
      <c r="J4" s="39" t="s">
        <v>345</v>
      </c>
      <c r="K4" s="39" t="s">
        <v>346</v>
      </c>
      <c r="L4" s="39" t="s">
        <v>347</v>
      </c>
      <c r="M4" s="39" t="s">
        <v>348</v>
      </c>
      <c r="N4" s="39" t="s">
        <v>349</v>
      </c>
      <c r="O4" s="39" t="s">
        <v>350</v>
      </c>
      <c r="P4" s="39" t="s">
        <v>351</v>
      </c>
      <c r="Q4" s="39" t="s">
        <v>336</v>
      </c>
      <c r="R4" s="39" t="s">
        <v>338</v>
      </c>
      <c r="S4" s="39" t="s">
        <v>352</v>
      </c>
      <c r="T4" s="39" t="s">
        <v>331</v>
      </c>
      <c r="U4" s="39" t="s">
        <v>332</v>
      </c>
      <c r="V4" s="39" t="s">
        <v>335</v>
      </c>
      <c r="W4" s="39" t="s">
        <v>353</v>
      </c>
      <c r="X4" s="39" t="s">
        <v>354</v>
      </c>
      <c r="Y4" s="39" t="s">
        <v>355</v>
      </c>
      <c r="Z4" s="39" t="s">
        <v>356</v>
      </c>
      <c r="AA4" s="39" t="s">
        <v>334</v>
      </c>
      <c r="AB4" s="39" t="s">
        <v>357</v>
      </c>
      <c r="AC4" s="39" t="s">
        <v>358</v>
      </c>
      <c r="AD4" s="39" t="s">
        <v>337</v>
      </c>
      <c r="AE4" s="39" t="s">
        <v>359</v>
      </c>
      <c r="AF4" s="39" t="s">
        <v>360</v>
      </c>
      <c r="AG4" s="39" t="s">
        <v>339</v>
      </c>
    </row>
    <row r="5" ht="18.8" customHeight="1" spans="1:33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19.9" customHeight="1" spans="1:33">
      <c r="A6" s="41"/>
      <c r="B6" s="55"/>
      <c r="C6" s="55"/>
      <c r="D6" s="48"/>
      <c r="E6" s="48" t="s">
        <v>135</v>
      </c>
      <c r="F6" s="56">
        <v>317.895184</v>
      </c>
      <c r="G6" s="56">
        <v>70</v>
      </c>
      <c r="H6" s="56">
        <v>70</v>
      </c>
      <c r="I6" s="56"/>
      <c r="J6" s="56"/>
      <c r="K6" s="56"/>
      <c r="L6" s="56"/>
      <c r="M6" s="56">
        <v>2</v>
      </c>
      <c r="N6" s="56"/>
      <c r="O6" s="56"/>
      <c r="P6" s="56">
        <v>3</v>
      </c>
      <c r="Q6" s="56"/>
      <c r="R6" s="56">
        <v>20</v>
      </c>
      <c r="S6" s="56">
        <v>1</v>
      </c>
      <c r="T6" s="56">
        <v>5</v>
      </c>
      <c r="U6" s="56">
        <v>2</v>
      </c>
      <c r="V6" s="56">
        <v>20</v>
      </c>
      <c r="W6" s="56"/>
      <c r="X6" s="56"/>
      <c r="Y6" s="56"/>
      <c r="Z6" s="56">
        <v>3</v>
      </c>
      <c r="AA6" s="56">
        <v>25</v>
      </c>
      <c r="AB6" s="56">
        <v>3.194304</v>
      </c>
      <c r="AC6" s="56">
        <v>12.95288</v>
      </c>
      <c r="AD6" s="56">
        <v>27</v>
      </c>
      <c r="AE6" s="56">
        <v>23.748</v>
      </c>
      <c r="AF6" s="56"/>
      <c r="AG6" s="56">
        <v>30</v>
      </c>
    </row>
    <row r="7" ht="19.9" customHeight="1" spans="1:33">
      <c r="A7" s="40"/>
      <c r="B7" s="40"/>
      <c r="C7" s="40"/>
      <c r="D7" s="43" t="s">
        <v>153</v>
      </c>
      <c r="E7" s="43" t="s">
        <v>154</v>
      </c>
      <c r="F7" s="56">
        <v>317.895184</v>
      </c>
      <c r="G7" s="56">
        <v>70</v>
      </c>
      <c r="H7" s="56">
        <v>70</v>
      </c>
      <c r="I7" s="56"/>
      <c r="J7" s="56"/>
      <c r="K7" s="56"/>
      <c r="L7" s="56"/>
      <c r="M7" s="56">
        <v>2</v>
      </c>
      <c r="N7" s="56"/>
      <c r="O7" s="56"/>
      <c r="P7" s="56">
        <v>3</v>
      </c>
      <c r="Q7" s="56"/>
      <c r="R7" s="56">
        <v>20</v>
      </c>
      <c r="S7" s="56">
        <v>1</v>
      </c>
      <c r="T7" s="56">
        <v>5</v>
      </c>
      <c r="U7" s="56">
        <v>2</v>
      </c>
      <c r="V7" s="56">
        <v>20</v>
      </c>
      <c r="W7" s="56"/>
      <c r="X7" s="56"/>
      <c r="Y7" s="56"/>
      <c r="Z7" s="56">
        <v>3</v>
      </c>
      <c r="AA7" s="56">
        <v>25</v>
      </c>
      <c r="AB7" s="56">
        <v>3.194304</v>
      </c>
      <c r="AC7" s="56">
        <v>12.95288</v>
      </c>
      <c r="AD7" s="56">
        <v>27</v>
      </c>
      <c r="AE7" s="56">
        <v>23.748</v>
      </c>
      <c r="AF7" s="56"/>
      <c r="AG7" s="56">
        <v>30</v>
      </c>
    </row>
    <row r="8" ht="19.9" customHeight="1" spans="1:33">
      <c r="A8" s="40"/>
      <c r="B8" s="40"/>
      <c r="C8" s="40"/>
      <c r="D8" s="49" t="s">
        <v>155</v>
      </c>
      <c r="E8" s="49" t="s">
        <v>156</v>
      </c>
      <c r="F8" s="56">
        <v>317.895184</v>
      </c>
      <c r="G8" s="56">
        <v>70</v>
      </c>
      <c r="H8" s="56">
        <v>70</v>
      </c>
      <c r="I8" s="56"/>
      <c r="J8" s="56"/>
      <c r="K8" s="56"/>
      <c r="L8" s="56"/>
      <c r="M8" s="56">
        <v>2</v>
      </c>
      <c r="N8" s="56"/>
      <c r="O8" s="56"/>
      <c r="P8" s="56">
        <v>3</v>
      </c>
      <c r="Q8" s="56"/>
      <c r="R8" s="56">
        <v>20</v>
      </c>
      <c r="S8" s="56">
        <v>1</v>
      </c>
      <c r="T8" s="56">
        <v>5</v>
      </c>
      <c r="U8" s="56">
        <v>2</v>
      </c>
      <c r="V8" s="56">
        <v>20</v>
      </c>
      <c r="W8" s="56"/>
      <c r="X8" s="56"/>
      <c r="Y8" s="56"/>
      <c r="Z8" s="56">
        <v>3</v>
      </c>
      <c r="AA8" s="56">
        <v>25</v>
      </c>
      <c r="AB8" s="56">
        <v>3.194304</v>
      </c>
      <c r="AC8" s="56">
        <v>12.95288</v>
      </c>
      <c r="AD8" s="56">
        <v>27</v>
      </c>
      <c r="AE8" s="56">
        <v>23.748</v>
      </c>
      <c r="AF8" s="56"/>
      <c r="AG8" s="56">
        <v>30</v>
      </c>
    </row>
    <row r="9" ht="19.9" customHeight="1" spans="1:33">
      <c r="A9" s="52" t="s">
        <v>169</v>
      </c>
      <c r="B9" s="52" t="s">
        <v>170</v>
      </c>
      <c r="C9" s="52" t="s">
        <v>171</v>
      </c>
      <c r="D9" s="44" t="s">
        <v>222</v>
      </c>
      <c r="E9" s="48" t="s">
        <v>173</v>
      </c>
      <c r="F9" s="50">
        <v>317.895184</v>
      </c>
      <c r="G9" s="50">
        <v>70</v>
      </c>
      <c r="H9" s="50">
        <v>70</v>
      </c>
      <c r="I9" s="50"/>
      <c r="J9" s="50"/>
      <c r="K9" s="50"/>
      <c r="L9" s="50"/>
      <c r="M9" s="50">
        <v>2</v>
      </c>
      <c r="N9" s="50"/>
      <c r="O9" s="50"/>
      <c r="P9" s="50">
        <v>3</v>
      </c>
      <c r="Q9" s="50"/>
      <c r="R9" s="50">
        <v>20</v>
      </c>
      <c r="S9" s="50">
        <v>1</v>
      </c>
      <c r="T9" s="50">
        <v>5</v>
      </c>
      <c r="U9" s="50">
        <v>2</v>
      </c>
      <c r="V9" s="50">
        <v>20</v>
      </c>
      <c r="W9" s="50"/>
      <c r="X9" s="50"/>
      <c r="Y9" s="50"/>
      <c r="Z9" s="50">
        <v>3</v>
      </c>
      <c r="AA9" s="50">
        <v>25</v>
      </c>
      <c r="AB9" s="50">
        <v>3.194304</v>
      </c>
      <c r="AC9" s="50">
        <v>12.95288</v>
      </c>
      <c r="AD9" s="50">
        <v>27</v>
      </c>
      <c r="AE9" s="50">
        <v>23.748</v>
      </c>
      <c r="AF9" s="50"/>
      <c r="AG9" s="50">
        <v>30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36"/>
      <c r="G1" s="46" t="s">
        <v>361</v>
      </c>
      <c r="H1" s="46"/>
    </row>
    <row r="2" ht="29.3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20.35" customHeight="1" spans="1:8">
      <c r="A4" s="39" t="s">
        <v>362</v>
      </c>
      <c r="B4" s="39" t="s">
        <v>363</v>
      </c>
      <c r="C4" s="39" t="s">
        <v>364</v>
      </c>
      <c r="D4" s="39" t="s">
        <v>365</v>
      </c>
      <c r="E4" s="39" t="s">
        <v>366</v>
      </c>
      <c r="F4" s="39"/>
      <c r="G4" s="39"/>
      <c r="H4" s="39" t="s">
        <v>367</v>
      </c>
    </row>
    <row r="5" ht="22.6" customHeight="1" spans="1:8">
      <c r="A5" s="39"/>
      <c r="B5" s="39"/>
      <c r="C5" s="39"/>
      <c r="D5" s="39"/>
      <c r="E5" s="39" t="s">
        <v>137</v>
      </c>
      <c r="F5" s="39" t="s">
        <v>368</v>
      </c>
      <c r="G5" s="39" t="s">
        <v>369</v>
      </c>
      <c r="H5" s="39"/>
    </row>
    <row r="6" ht="19.9" customHeight="1" spans="1:8">
      <c r="A6" s="40"/>
      <c r="B6" s="40" t="s">
        <v>135</v>
      </c>
      <c r="C6" s="42">
        <v>47</v>
      </c>
      <c r="D6" s="42"/>
      <c r="E6" s="42">
        <v>27</v>
      </c>
      <c r="F6" s="42"/>
      <c r="G6" s="42">
        <v>27</v>
      </c>
      <c r="H6" s="42">
        <v>20</v>
      </c>
    </row>
    <row r="7" ht="19.9" customHeight="1" spans="1:8">
      <c r="A7" s="43" t="s">
        <v>153</v>
      </c>
      <c r="B7" s="43" t="s">
        <v>154</v>
      </c>
      <c r="C7" s="42">
        <v>47</v>
      </c>
      <c r="D7" s="42"/>
      <c r="E7" s="42">
        <v>27</v>
      </c>
      <c r="F7" s="42"/>
      <c r="G7" s="42">
        <v>27</v>
      </c>
      <c r="H7" s="42">
        <v>20</v>
      </c>
    </row>
    <row r="8" ht="19.9" customHeight="1" spans="1:8">
      <c r="A8" s="44" t="s">
        <v>155</v>
      </c>
      <c r="B8" s="44" t="s">
        <v>156</v>
      </c>
      <c r="C8" s="50">
        <v>47</v>
      </c>
      <c r="D8" s="50"/>
      <c r="E8" s="45">
        <v>27</v>
      </c>
      <c r="F8" s="50"/>
      <c r="G8" s="50">
        <v>27</v>
      </c>
      <c r="H8" s="50">
        <v>20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36"/>
      <c r="G1" s="46" t="s">
        <v>370</v>
      </c>
      <c r="H1" s="46"/>
    </row>
    <row r="2" ht="33.9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20.35" customHeight="1" spans="1:8">
      <c r="A4" s="39" t="s">
        <v>159</v>
      </c>
      <c r="B4" s="39" t="s">
        <v>160</v>
      </c>
      <c r="C4" s="39" t="s">
        <v>135</v>
      </c>
      <c r="D4" s="39" t="s">
        <v>371</v>
      </c>
      <c r="E4" s="39"/>
      <c r="F4" s="39"/>
      <c r="G4" s="39"/>
      <c r="H4" s="39" t="s">
        <v>162</v>
      </c>
    </row>
    <row r="5" ht="17.3" customHeight="1" spans="1:8">
      <c r="A5" s="39"/>
      <c r="B5" s="39"/>
      <c r="C5" s="39"/>
      <c r="D5" s="39" t="s">
        <v>137</v>
      </c>
      <c r="E5" s="39" t="s">
        <v>246</v>
      </c>
      <c r="F5" s="39"/>
      <c r="G5" s="39" t="s">
        <v>247</v>
      </c>
      <c r="H5" s="39"/>
    </row>
    <row r="6" ht="24.1" customHeight="1" spans="1:8">
      <c r="A6" s="39"/>
      <c r="B6" s="39"/>
      <c r="C6" s="39"/>
      <c r="D6" s="39"/>
      <c r="E6" s="39" t="s">
        <v>225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36"/>
      <c r="S1" s="46" t="s">
        <v>372</v>
      </c>
      <c r="T1" s="46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1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4.1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207</v>
      </c>
      <c r="G4" s="39" t="s">
        <v>208</v>
      </c>
      <c r="H4" s="39" t="s">
        <v>209</v>
      </c>
      <c r="I4" s="39" t="s">
        <v>210</v>
      </c>
      <c r="J4" s="39" t="s">
        <v>211</v>
      </c>
      <c r="K4" s="39" t="s">
        <v>212</v>
      </c>
      <c r="L4" s="39" t="s">
        <v>213</v>
      </c>
      <c r="M4" s="39" t="s">
        <v>214</v>
      </c>
      <c r="N4" s="39" t="s">
        <v>215</v>
      </c>
      <c r="O4" s="39" t="s">
        <v>216</v>
      </c>
      <c r="P4" s="39" t="s">
        <v>217</v>
      </c>
      <c r="Q4" s="39" t="s">
        <v>218</v>
      </c>
      <c r="R4" s="39" t="s">
        <v>219</v>
      </c>
      <c r="S4" s="39" t="s">
        <v>220</v>
      </c>
      <c r="T4" s="39" t="s">
        <v>221</v>
      </c>
    </row>
    <row r="5" ht="17.3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" customHeight="1" spans="1:20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2"/>
      <c r="B9" s="52"/>
      <c r="C9" s="52"/>
      <c r="D9" s="44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36"/>
      <c r="S1" s="46" t="s">
        <v>373</v>
      </c>
      <c r="T1" s="46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8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25.6" customHeight="1" spans="1:20">
      <c r="A4" s="39" t="s">
        <v>158</v>
      </c>
      <c r="B4" s="39"/>
      <c r="C4" s="39"/>
      <c r="D4" s="39" t="s">
        <v>205</v>
      </c>
      <c r="E4" s="39" t="s">
        <v>206</v>
      </c>
      <c r="F4" s="39" t="s">
        <v>224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</row>
    <row r="5" ht="43.7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225</v>
      </c>
      <c r="I5" s="39" t="s">
        <v>226</v>
      </c>
      <c r="J5" s="39" t="s">
        <v>216</v>
      </c>
      <c r="K5" s="39" t="s">
        <v>135</v>
      </c>
      <c r="L5" s="39" t="s">
        <v>228</v>
      </c>
      <c r="M5" s="39" t="s">
        <v>229</v>
      </c>
      <c r="N5" s="39" t="s">
        <v>218</v>
      </c>
      <c r="O5" s="39" t="s">
        <v>230</v>
      </c>
      <c r="P5" s="39" t="s">
        <v>231</v>
      </c>
      <c r="Q5" s="39" t="s">
        <v>232</v>
      </c>
      <c r="R5" s="39" t="s">
        <v>214</v>
      </c>
      <c r="S5" s="39" t="s">
        <v>217</v>
      </c>
      <c r="T5" s="39" t="s">
        <v>221</v>
      </c>
    </row>
    <row r="6" ht="19.9" customHeight="1" spans="1:20">
      <c r="A6" s="40"/>
      <c r="B6" s="40"/>
      <c r="C6" s="40"/>
      <c r="D6" s="40"/>
      <c r="E6" s="40" t="s">
        <v>135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0"/>
      <c r="B7" s="40"/>
      <c r="C7" s="40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2"/>
      <c r="B9" s="52"/>
      <c r="C9" s="52"/>
      <c r="D9" s="44"/>
      <c r="E9" s="53"/>
      <c r="F9" s="50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36"/>
      <c r="B1" s="57" t="s">
        <v>5</v>
      </c>
      <c r="C1" s="57"/>
    </row>
    <row r="2" ht="21.85" customHeight="1" spans="2:3">
      <c r="B2" s="57"/>
      <c r="C2" s="57"/>
    </row>
    <row r="3" ht="27.1" customHeight="1" spans="2:3">
      <c r="B3" s="78" t="s">
        <v>6</v>
      </c>
      <c r="C3" s="78"/>
    </row>
    <row r="4" ht="28.45" customHeight="1" spans="2:3">
      <c r="B4" s="79">
        <v>1</v>
      </c>
      <c r="C4" s="80" t="s">
        <v>7</v>
      </c>
    </row>
    <row r="5" ht="28.45" customHeight="1" spans="2:3">
      <c r="B5" s="79">
        <v>2</v>
      </c>
      <c r="C5" s="81" t="s">
        <v>8</v>
      </c>
    </row>
    <row r="6" ht="28.45" customHeight="1" spans="2:3">
      <c r="B6" s="79">
        <v>3</v>
      </c>
      <c r="C6" s="80" t="s">
        <v>9</v>
      </c>
    </row>
    <row r="7" ht="28.45" customHeight="1" spans="2:3">
      <c r="B7" s="79">
        <v>4</v>
      </c>
      <c r="C7" s="80" t="s">
        <v>10</v>
      </c>
    </row>
    <row r="8" ht="28.45" customHeight="1" spans="2:3">
      <c r="B8" s="79">
        <v>5</v>
      </c>
      <c r="C8" s="80" t="s">
        <v>11</v>
      </c>
    </row>
    <row r="9" ht="28.45" customHeight="1" spans="2:3">
      <c r="B9" s="79">
        <v>6</v>
      </c>
      <c r="C9" s="80" t="s">
        <v>12</v>
      </c>
    </row>
    <row r="10" ht="28.45" customHeight="1" spans="2:3">
      <c r="B10" s="79">
        <v>7</v>
      </c>
      <c r="C10" s="80" t="s">
        <v>13</v>
      </c>
    </row>
    <row r="11" ht="28.45" customHeight="1" spans="2:3">
      <c r="B11" s="79">
        <v>8</v>
      </c>
      <c r="C11" s="80" t="s">
        <v>14</v>
      </c>
    </row>
    <row r="12" ht="28.45" customHeight="1" spans="2:3">
      <c r="B12" s="79">
        <v>9</v>
      </c>
      <c r="C12" s="80" t="s">
        <v>15</v>
      </c>
    </row>
    <row r="13" ht="28.45" customHeight="1" spans="2:3">
      <c r="B13" s="79">
        <v>10</v>
      </c>
      <c r="C13" s="80" t="s">
        <v>16</v>
      </c>
    </row>
    <row r="14" ht="28.45" customHeight="1" spans="2:3">
      <c r="B14" s="79">
        <v>11</v>
      </c>
      <c r="C14" s="80" t="s">
        <v>17</v>
      </c>
    </row>
    <row r="15" ht="28.45" customHeight="1" spans="2:3">
      <c r="B15" s="79">
        <v>12</v>
      </c>
      <c r="C15" s="80" t="s">
        <v>18</v>
      </c>
    </row>
    <row r="16" ht="28.45" customHeight="1" spans="2:3">
      <c r="B16" s="79">
        <v>13</v>
      </c>
      <c r="C16" s="80" t="s">
        <v>19</v>
      </c>
    </row>
    <row r="17" ht="28.45" customHeight="1" spans="2:3">
      <c r="B17" s="79">
        <v>14</v>
      </c>
      <c r="C17" s="80" t="s">
        <v>20</v>
      </c>
    </row>
    <row r="18" ht="28.45" customHeight="1" spans="2:3">
      <c r="B18" s="79">
        <v>15</v>
      </c>
      <c r="C18" s="80" t="s">
        <v>21</v>
      </c>
    </row>
    <row r="19" ht="28.45" customHeight="1" spans="2:3">
      <c r="B19" s="79">
        <v>16</v>
      </c>
      <c r="C19" s="80" t="s">
        <v>22</v>
      </c>
    </row>
    <row r="20" ht="28.45" customHeight="1" spans="2:3">
      <c r="B20" s="79">
        <v>17</v>
      </c>
      <c r="C20" s="80" t="s">
        <v>23</v>
      </c>
    </row>
    <row r="21" ht="28.45" customHeight="1" spans="2:3">
      <c r="B21" s="79">
        <v>18</v>
      </c>
      <c r="C21" s="80" t="s">
        <v>24</v>
      </c>
    </row>
    <row r="22" ht="28.45" customHeight="1" spans="2:3">
      <c r="B22" s="79">
        <v>19</v>
      </c>
      <c r="C22" s="80" t="s">
        <v>25</v>
      </c>
    </row>
    <row r="23" ht="28.45" customHeight="1" spans="2:3">
      <c r="B23" s="79">
        <v>20</v>
      </c>
      <c r="C23" s="80" t="s">
        <v>26</v>
      </c>
    </row>
    <row r="24" ht="28.45" customHeight="1" spans="2:3">
      <c r="B24" s="79">
        <v>21</v>
      </c>
      <c r="C24" s="80" t="s">
        <v>27</v>
      </c>
    </row>
    <row r="25" ht="28.45" customHeight="1" spans="2:3">
      <c r="B25" s="79">
        <v>22</v>
      </c>
      <c r="C25" s="80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36"/>
      <c r="H1" s="46" t="s">
        <v>374</v>
      </c>
    </row>
    <row r="2" ht="33.9" customHeight="1" spans="1:8">
      <c r="A2" s="37" t="s">
        <v>375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17.3" customHeight="1" spans="1:8">
      <c r="A4" s="39" t="s">
        <v>159</v>
      </c>
      <c r="B4" s="39" t="s">
        <v>160</v>
      </c>
      <c r="C4" s="39" t="s">
        <v>135</v>
      </c>
      <c r="D4" s="39" t="s">
        <v>376</v>
      </c>
      <c r="E4" s="39"/>
      <c r="F4" s="39"/>
      <c r="G4" s="39"/>
      <c r="H4" s="39" t="s">
        <v>162</v>
      </c>
    </row>
    <row r="5" ht="20.35" customHeight="1" spans="1:8">
      <c r="A5" s="39"/>
      <c r="B5" s="39"/>
      <c r="C5" s="39"/>
      <c r="D5" s="39" t="s">
        <v>137</v>
      </c>
      <c r="E5" s="39" t="s">
        <v>246</v>
      </c>
      <c r="F5" s="39"/>
      <c r="G5" s="39" t="s">
        <v>247</v>
      </c>
      <c r="H5" s="39"/>
    </row>
    <row r="6" ht="20.35" customHeight="1" spans="1:8">
      <c r="A6" s="39"/>
      <c r="B6" s="39"/>
      <c r="C6" s="39"/>
      <c r="D6" s="39"/>
      <c r="E6" s="39" t="s">
        <v>225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36"/>
      <c r="H1" s="46" t="s">
        <v>377</v>
      </c>
    </row>
    <row r="2" ht="33.9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1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18.05" customHeight="1" spans="1:8">
      <c r="A4" s="39" t="s">
        <v>159</v>
      </c>
      <c r="B4" s="39" t="s">
        <v>160</v>
      </c>
      <c r="C4" s="39" t="s">
        <v>135</v>
      </c>
      <c r="D4" s="39" t="s">
        <v>378</v>
      </c>
      <c r="E4" s="39"/>
      <c r="F4" s="39"/>
      <c r="G4" s="39"/>
      <c r="H4" s="39" t="s">
        <v>162</v>
      </c>
    </row>
    <row r="5" ht="16.55" customHeight="1" spans="1:8">
      <c r="A5" s="39"/>
      <c r="B5" s="39"/>
      <c r="C5" s="39"/>
      <c r="D5" s="39" t="s">
        <v>137</v>
      </c>
      <c r="E5" s="39" t="s">
        <v>246</v>
      </c>
      <c r="F5" s="39"/>
      <c r="G5" s="39" t="s">
        <v>247</v>
      </c>
      <c r="H5" s="39"/>
    </row>
    <row r="6" ht="21.1" customHeight="1" spans="1:8">
      <c r="A6" s="39"/>
      <c r="B6" s="39"/>
      <c r="C6" s="39"/>
      <c r="D6" s="39"/>
      <c r="E6" s="39" t="s">
        <v>225</v>
      </c>
      <c r="F6" s="39" t="s">
        <v>216</v>
      </c>
      <c r="G6" s="39"/>
      <c r="H6" s="39"/>
    </row>
    <row r="7" ht="19.9" customHeight="1" spans="1:8">
      <c r="A7" s="40"/>
      <c r="B7" s="41" t="s">
        <v>135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45"/>
      <c r="D12" s="45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30" zoomScaleNormal="130" workbookViewId="0">
      <selection activeCell="A1" sqref="A1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4" width="7.69166666666667" customWidth="1"/>
    <col min="15" max="18" width="9.76666666666667" customWidth="1"/>
  </cols>
  <sheetData>
    <row r="1" ht="14.3" customHeight="1" spans="1:14">
      <c r="A1" s="36"/>
      <c r="M1" s="46" t="s">
        <v>379</v>
      </c>
      <c r="N1" s="46"/>
    </row>
    <row r="2" ht="39.9" customHeight="1" spans="1:14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.8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7" t="s">
        <v>31</v>
      </c>
      <c r="N3" s="47"/>
    </row>
    <row r="4" ht="22.75" customHeight="1" spans="1:14">
      <c r="A4" s="39" t="s">
        <v>205</v>
      </c>
      <c r="B4" s="39" t="s">
        <v>380</v>
      </c>
      <c r="C4" s="39" t="s">
        <v>381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382</v>
      </c>
      <c r="N4" s="39"/>
    </row>
    <row r="5" ht="27.85" customHeight="1" spans="1:14">
      <c r="A5" s="39"/>
      <c r="B5" s="39"/>
      <c r="C5" s="39" t="s">
        <v>383</v>
      </c>
      <c r="D5" s="39" t="s">
        <v>138</v>
      </c>
      <c r="E5" s="39"/>
      <c r="F5" s="39"/>
      <c r="G5" s="39"/>
      <c r="H5" s="39"/>
      <c r="I5" s="39"/>
      <c r="J5" s="39" t="s">
        <v>384</v>
      </c>
      <c r="K5" s="39" t="s">
        <v>140</v>
      </c>
      <c r="L5" s="39" t="s">
        <v>141</v>
      </c>
      <c r="M5" s="39" t="s">
        <v>385</v>
      </c>
      <c r="N5" s="39" t="s">
        <v>386</v>
      </c>
    </row>
    <row r="6" ht="39.15" customHeight="1" spans="1:14">
      <c r="A6" s="39"/>
      <c r="B6" s="39"/>
      <c r="C6" s="39"/>
      <c r="D6" s="39" t="s">
        <v>387</v>
      </c>
      <c r="E6" s="39" t="s">
        <v>388</v>
      </c>
      <c r="F6" s="39" t="s">
        <v>389</v>
      </c>
      <c r="G6" s="39" t="s">
        <v>390</v>
      </c>
      <c r="H6" s="39" t="s">
        <v>391</v>
      </c>
      <c r="I6" s="39" t="s">
        <v>392</v>
      </c>
      <c r="J6" s="39"/>
      <c r="K6" s="39"/>
      <c r="L6" s="39"/>
      <c r="M6" s="39"/>
      <c r="N6" s="39"/>
    </row>
    <row r="7" ht="19.9" customHeight="1" spans="1:14">
      <c r="A7" s="40"/>
      <c r="B7" s="41" t="s">
        <v>135</v>
      </c>
      <c r="C7" s="42">
        <v>1326.961</v>
      </c>
      <c r="D7" s="42">
        <v>1326.961</v>
      </c>
      <c r="E7" s="42"/>
      <c r="F7" s="42"/>
      <c r="G7" s="42"/>
      <c r="H7" s="42"/>
      <c r="I7" s="42"/>
      <c r="J7" s="42"/>
      <c r="K7" s="42"/>
      <c r="L7" s="42"/>
      <c r="M7" s="42">
        <v>1326.961</v>
      </c>
      <c r="N7" s="40"/>
    </row>
    <row r="8" ht="19.9" customHeight="1" spans="1:14">
      <c r="A8" s="43" t="s">
        <v>153</v>
      </c>
      <c r="B8" s="43" t="s">
        <v>154</v>
      </c>
      <c r="C8" s="42">
        <v>1326.961</v>
      </c>
      <c r="D8" s="42">
        <v>1326.961</v>
      </c>
      <c r="E8" s="42"/>
      <c r="F8" s="42"/>
      <c r="G8" s="42"/>
      <c r="H8" s="42"/>
      <c r="I8" s="42"/>
      <c r="J8" s="42"/>
      <c r="K8" s="42"/>
      <c r="L8" s="42"/>
      <c r="M8" s="42">
        <v>1326.961</v>
      </c>
      <c r="N8" s="40"/>
    </row>
    <row r="9" ht="19.9" customHeight="1" spans="1:14">
      <c r="A9" s="44" t="s">
        <v>393</v>
      </c>
      <c r="B9" s="44" t="s">
        <v>394</v>
      </c>
      <c r="C9" s="45">
        <v>40</v>
      </c>
      <c r="D9" s="45">
        <v>40</v>
      </c>
      <c r="E9" s="45"/>
      <c r="F9" s="45"/>
      <c r="G9" s="45"/>
      <c r="H9" s="45"/>
      <c r="I9" s="45"/>
      <c r="J9" s="45"/>
      <c r="K9" s="45"/>
      <c r="L9" s="45"/>
      <c r="M9" s="45">
        <v>40</v>
      </c>
      <c r="N9" s="48"/>
    </row>
    <row r="10" ht="19.9" customHeight="1" spans="1:14">
      <c r="A10" s="44" t="s">
        <v>393</v>
      </c>
      <c r="B10" s="44" t="s">
        <v>395</v>
      </c>
      <c r="C10" s="45">
        <v>2</v>
      </c>
      <c r="D10" s="45">
        <v>2</v>
      </c>
      <c r="E10" s="45"/>
      <c r="F10" s="45"/>
      <c r="G10" s="45"/>
      <c r="H10" s="45"/>
      <c r="I10" s="45"/>
      <c r="J10" s="45"/>
      <c r="K10" s="45"/>
      <c r="L10" s="45"/>
      <c r="M10" s="45">
        <v>2</v>
      </c>
      <c r="N10" s="48"/>
    </row>
    <row r="11" ht="19.9" customHeight="1" spans="1:14">
      <c r="A11" s="44" t="s">
        <v>393</v>
      </c>
      <c r="B11" s="44" t="s">
        <v>396</v>
      </c>
      <c r="C11" s="45">
        <v>1028.84</v>
      </c>
      <c r="D11" s="45">
        <v>1028.84</v>
      </c>
      <c r="E11" s="45"/>
      <c r="F11" s="45"/>
      <c r="G11" s="45"/>
      <c r="H11" s="45"/>
      <c r="I11" s="45"/>
      <c r="J11" s="45"/>
      <c r="K11" s="45"/>
      <c r="L11" s="45"/>
      <c r="M11" s="45">
        <v>1028.84</v>
      </c>
      <c r="N11" s="48"/>
    </row>
    <row r="12" ht="19.9" customHeight="1" spans="1:14">
      <c r="A12" s="44" t="s">
        <v>393</v>
      </c>
      <c r="B12" s="44" t="s">
        <v>397</v>
      </c>
      <c r="C12" s="45">
        <v>56.375</v>
      </c>
      <c r="D12" s="45">
        <v>56.375</v>
      </c>
      <c r="E12" s="45"/>
      <c r="F12" s="45"/>
      <c r="G12" s="45"/>
      <c r="H12" s="45"/>
      <c r="I12" s="45"/>
      <c r="J12" s="45"/>
      <c r="K12" s="45"/>
      <c r="L12" s="45"/>
      <c r="M12" s="45">
        <v>56.375</v>
      </c>
      <c r="N12" s="48"/>
    </row>
    <row r="13" ht="19.9" customHeight="1" spans="1:14">
      <c r="A13" s="44" t="s">
        <v>393</v>
      </c>
      <c r="B13" s="44" t="s">
        <v>398</v>
      </c>
      <c r="C13" s="45">
        <v>8</v>
      </c>
      <c r="D13" s="45">
        <v>8</v>
      </c>
      <c r="E13" s="45"/>
      <c r="F13" s="45"/>
      <c r="G13" s="45"/>
      <c r="H13" s="45"/>
      <c r="I13" s="45"/>
      <c r="J13" s="45"/>
      <c r="K13" s="45"/>
      <c r="L13" s="45"/>
      <c r="M13" s="45">
        <v>8</v>
      </c>
      <c r="N13" s="48"/>
    </row>
    <row r="14" ht="19.9" customHeight="1" spans="1:14">
      <c r="A14" s="44" t="s">
        <v>393</v>
      </c>
      <c r="B14" s="44" t="s">
        <v>399</v>
      </c>
      <c r="C14" s="45">
        <v>68.3</v>
      </c>
      <c r="D14" s="45">
        <v>68.3</v>
      </c>
      <c r="E14" s="45"/>
      <c r="F14" s="45"/>
      <c r="G14" s="45"/>
      <c r="H14" s="45"/>
      <c r="I14" s="45"/>
      <c r="J14" s="45"/>
      <c r="K14" s="45"/>
      <c r="L14" s="45"/>
      <c r="M14" s="45">
        <v>68.3</v>
      </c>
      <c r="N14" s="48"/>
    </row>
    <row r="15" ht="19.9" customHeight="1" spans="1:14">
      <c r="A15" s="44" t="s">
        <v>393</v>
      </c>
      <c r="B15" s="44" t="s">
        <v>400</v>
      </c>
      <c r="C15" s="45">
        <v>1.446</v>
      </c>
      <c r="D15" s="45">
        <v>1.446</v>
      </c>
      <c r="E15" s="45"/>
      <c r="F15" s="45"/>
      <c r="G15" s="45"/>
      <c r="H15" s="45"/>
      <c r="I15" s="45"/>
      <c r="J15" s="45"/>
      <c r="K15" s="45"/>
      <c r="L15" s="45"/>
      <c r="M15" s="45">
        <v>1.446</v>
      </c>
      <c r="N15" s="48"/>
    </row>
    <row r="16" ht="19.9" customHeight="1" spans="1:14">
      <c r="A16" s="44" t="s">
        <v>393</v>
      </c>
      <c r="B16" s="44" t="s">
        <v>401</v>
      </c>
      <c r="C16" s="45">
        <v>72</v>
      </c>
      <c r="D16" s="45">
        <v>72</v>
      </c>
      <c r="E16" s="45"/>
      <c r="F16" s="45"/>
      <c r="G16" s="45"/>
      <c r="H16" s="45"/>
      <c r="I16" s="45"/>
      <c r="J16" s="45"/>
      <c r="K16" s="45"/>
      <c r="L16" s="45"/>
      <c r="M16" s="45">
        <v>72</v>
      </c>
      <c r="N16" s="48"/>
    </row>
    <row r="17" ht="19.9" customHeight="1" spans="1:14">
      <c r="A17" s="44" t="s">
        <v>393</v>
      </c>
      <c r="B17" s="44" t="s">
        <v>402</v>
      </c>
      <c r="C17" s="45">
        <v>50</v>
      </c>
      <c r="D17" s="45">
        <v>50</v>
      </c>
      <c r="E17" s="45"/>
      <c r="F17" s="45"/>
      <c r="G17" s="45"/>
      <c r="H17" s="45"/>
      <c r="I17" s="45"/>
      <c r="J17" s="45"/>
      <c r="K17" s="45"/>
      <c r="L17" s="45"/>
      <c r="M17" s="45">
        <v>50</v>
      </c>
      <c r="N17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zoomScaleSheetLayoutView="60" workbookViewId="0">
      <selection activeCell="T21" sqref="T21"/>
    </sheetView>
  </sheetViews>
  <sheetFormatPr defaultColWidth="6.875" defaultRowHeight="11.25"/>
  <cols>
    <col min="1" max="1" width="8" style="1" customWidth="1"/>
    <col min="2" max="2" width="7.125" style="1" customWidth="1"/>
    <col min="3" max="3" width="5.75" style="1" customWidth="1"/>
    <col min="4" max="4" width="11.625" style="1" customWidth="1"/>
    <col min="5" max="5" width="9.875" style="1" customWidth="1"/>
    <col min="6" max="6" width="13" style="1" customWidth="1"/>
    <col min="7" max="7" width="11.125" style="1" customWidth="1"/>
    <col min="8" max="8" width="8.625" style="1" customWidth="1"/>
    <col min="9" max="9" width="13.875" style="1" customWidth="1"/>
    <col min="10" max="10" width="24.5" style="1" customWidth="1"/>
    <col min="11" max="11" width="19.75" style="1" customWidth="1"/>
    <col min="12" max="12" width="11.75" style="1" customWidth="1"/>
    <col min="13" max="13" width="9.75" style="1" customWidth="1"/>
    <col min="14" max="14" width="9.625" style="1" customWidth="1"/>
    <col min="15" max="15" width="8" style="1" customWidth="1"/>
    <col min="16" max="16" width="9.625" style="1" customWidth="1"/>
    <col min="17" max="17" width="7.5" style="1" customWidth="1"/>
    <col min="18" max="18" width="8.125" style="1" customWidth="1"/>
    <col min="19" max="19" width="10" style="1" customWidth="1"/>
    <col min="20" max="20" width="5.5" style="1" customWidth="1"/>
    <col min="21" max="21" width="8.75" style="1" customWidth="1"/>
    <col min="22" max="22" width="17.125" style="1" customWidth="1"/>
    <col min="23" max="23" width="11.125" style="1" customWidth="1"/>
    <col min="24" max="24" width="11.375" style="1" customWidth="1"/>
    <col min="25" max="25" width="8.75" style="1" customWidth="1"/>
    <col min="26" max="16384" width="6.875" style="1"/>
  </cols>
  <sheetData>
    <row r="1" ht="20.25" spans="1:21">
      <c r="A1" s="2" t="s">
        <v>403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7" customHeight="1" spans="1:21">
      <c r="A2" s="6" t="s">
        <v>404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3"/>
    </row>
    <row r="3" ht="23.25" customHeight="1" spans="19:20">
      <c r="S3" s="32" t="s">
        <v>405</v>
      </c>
      <c r="T3" s="32"/>
    </row>
    <row r="4" s="1" customFormat="1" ht="25.5" customHeight="1" spans="1:21">
      <c r="A4" s="7" t="s">
        <v>362</v>
      </c>
      <c r="B4" s="7" t="s">
        <v>406</v>
      </c>
      <c r="C4" s="7" t="s">
        <v>407</v>
      </c>
      <c r="D4" s="7" t="s">
        <v>408</v>
      </c>
      <c r="E4" s="7"/>
      <c r="F4" s="7" t="s">
        <v>409</v>
      </c>
      <c r="G4" s="10" t="s">
        <v>410</v>
      </c>
      <c r="H4" s="7" t="s">
        <v>411</v>
      </c>
      <c r="I4" s="7" t="s">
        <v>412</v>
      </c>
      <c r="J4" s="7" t="s">
        <v>413</v>
      </c>
      <c r="K4" s="7" t="s">
        <v>414</v>
      </c>
      <c r="L4" s="7"/>
      <c r="M4" s="7"/>
      <c r="N4" s="7"/>
      <c r="O4" s="7" t="s">
        <v>415</v>
      </c>
      <c r="P4" s="7"/>
      <c r="Q4" s="7"/>
      <c r="R4" s="7"/>
      <c r="S4" s="7"/>
      <c r="T4" s="10" t="s">
        <v>416</v>
      </c>
      <c r="U4" s="3"/>
    </row>
    <row r="5" s="1" customFormat="1" ht="81" customHeight="1" spans="1:21">
      <c r="A5" s="7"/>
      <c r="B5" s="7"/>
      <c r="C5" s="7"/>
      <c r="D5" s="7" t="s">
        <v>313</v>
      </c>
      <c r="E5" s="25" t="s">
        <v>417</v>
      </c>
      <c r="F5" s="7"/>
      <c r="G5" s="10"/>
      <c r="H5" s="7"/>
      <c r="I5" s="7"/>
      <c r="J5" s="7"/>
      <c r="K5" s="7" t="s">
        <v>418</v>
      </c>
      <c r="L5" s="7" t="s">
        <v>419</v>
      </c>
      <c r="M5" s="7" t="s">
        <v>420</v>
      </c>
      <c r="N5" s="7" t="s">
        <v>421</v>
      </c>
      <c r="O5" s="7" t="s">
        <v>422</v>
      </c>
      <c r="P5" s="7" t="s">
        <v>423</v>
      </c>
      <c r="Q5" s="7" t="s">
        <v>424</v>
      </c>
      <c r="R5" s="33" t="s">
        <v>425</v>
      </c>
      <c r="S5" s="7" t="s">
        <v>426</v>
      </c>
      <c r="T5" s="10"/>
      <c r="U5" s="3"/>
    </row>
    <row r="6" s="1" customFormat="1" ht="14.25" spans="1:21">
      <c r="A6" s="13" t="s">
        <v>427</v>
      </c>
      <c r="B6" s="13" t="s">
        <v>427</v>
      </c>
      <c r="C6" s="15" t="s">
        <v>427</v>
      </c>
      <c r="D6" s="15" t="s">
        <v>427</v>
      </c>
      <c r="E6" s="15" t="s">
        <v>427</v>
      </c>
      <c r="F6" s="15" t="s">
        <v>427</v>
      </c>
      <c r="G6" s="14" t="s">
        <v>427</v>
      </c>
      <c r="H6" s="14" t="s">
        <v>427</v>
      </c>
      <c r="I6" s="14" t="s">
        <v>427</v>
      </c>
      <c r="J6" s="15" t="s">
        <v>427</v>
      </c>
      <c r="K6" s="15" t="s">
        <v>427</v>
      </c>
      <c r="L6" s="15" t="s">
        <v>427</v>
      </c>
      <c r="M6" s="15" t="s">
        <v>427</v>
      </c>
      <c r="N6" s="15" t="s">
        <v>427</v>
      </c>
      <c r="O6" s="15" t="s">
        <v>427</v>
      </c>
      <c r="P6" s="15" t="s">
        <v>427</v>
      </c>
      <c r="Q6" s="15" t="s">
        <v>427</v>
      </c>
      <c r="R6" s="34" t="s">
        <v>427</v>
      </c>
      <c r="S6" s="15" t="s">
        <v>427</v>
      </c>
      <c r="T6" s="14" t="s">
        <v>427</v>
      </c>
      <c r="U6" s="3"/>
    </row>
    <row r="7" ht="156" customHeight="1" spans="1:21">
      <c r="A7" s="16" t="s">
        <v>2</v>
      </c>
      <c r="B7" s="18" t="s">
        <v>428</v>
      </c>
      <c r="C7" s="16" t="s">
        <v>429</v>
      </c>
      <c r="D7" s="26">
        <v>1028.84</v>
      </c>
      <c r="E7" s="26">
        <v>1028.84</v>
      </c>
      <c r="F7" s="16" t="s">
        <v>430</v>
      </c>
      <c r="G7" s="24" t="s">
        <v>431</v>
      </c>
      <c r="H7" s="24" t="s">
        <v>432</v>
      </c>
      <c r="I7" s="24" t="s">
        <v>433</v>
      </c>
      <c r="J7" s="24" t="s">
        <v>434</v>
      </c>
      <c r="K7" s="24" t="s">
        <v>435</v>
      </c>
      <c r="L7" s="16" t="s">
        <v>436</v>
      </c>
      <c r="M7" s="24" t="s">
        <v>437</v>
      </c>
      <c r="N7" s="24" t="s">
        <v>438</v>
      </c>
      <c r="O7" s="24" t="s">
        <v>439</v>
      </c>
      <c r="P7" s="24" t="s">
        <v>440</v>
      </c>
      <c r="Q7" s="24" t="s">
        <v>441</v>
      </c>
      <c r="R7" s="24" t="s">
        <v>442</v>
      </c>
      <c r="S7" s="24" t="s">
        <v>443</v>
      </c>
      <c r="T7" s="35" t="s">
        <v>444</v>
      </c>
      <c r="U7" s="3"/>
    </row>
    <row r="8" ht="127" customHeight="1" spans="1:21">
      <c r="A8" s="16" t="s">
        <v>2</v>
      </c>
      <c r="B8" s="18" t="s">
        <v>445</v>
      </c>
      <c r="C8" s="16" t="s">
        <v>429</v>
      </c>
      <c r="D8" s="27">
        <v>50</v>
      </c>
      <c r="E8" s="27">
        <v>50</v>
      </c>
      <c r="F8" s="16" t="s">
        <v>446</v>
      </c>
      <c r="G8" s="24" t="s">
        <v>431</v>
      </c>
      <c r="H8" s="24" t="s">
        <v>432</v>
      </c>
      <c r="I8" s="24" t="s">
        <v>447</v>
      </c>
      <c r="J8" s="24" t="s">
        <v>448</v>
      </c>
      <c r="K8" s="24" t="s">
        <v>449</v>
      </c>
      <c r="L8" s="16" t="s">
        <v>450</v>
      </c>
      <c r="M8" s="24" t="s">
        <v>451</v>
      </c>
      <c r="N8" s="24" t="s">
        <v>438</v>
      </c>
      <c r="O8" s="24" t="s">
        <v>452</v>
      </c>
      <c r="P8" s="24" t="s">
        <v>453</v>
      </c>
      <c r="Q8" s="24" t="s">
        <v>441</v>
      </c>
      <c r="R8" s="24" t="s">
        <v>442</v>
      </c>
      <c r="S8" s="24" t="s">
        <v>443</v>
      </c>
      <c r="T8" s="13"/>
      <c r="U8" s="3"/>
    </row>
    <row r="9" ht="128" customHeight="1" spans="1:21">
      <c r="A9" s="16" t="s">
        <v>2</v>
      </c>
      <c r="B9" s="18" t="s">
        <v>454</v>
      </c>
      <c r="C9" s="16" t="s">
        <v>429</v>
      </c>
      <c r="D9" s="28">
        <v>68.3</v>
      </c>
      <c r="E9" s="28">
        <v>68.3</v>
      </c>
      <c r="F9" s="16" t="s">
        <v>455</v>
      </c>
      <c r="G9" s="24" t="s">
        <v>431</v>
      </c>
      <c r="H9" s="24" t="s">
        <v>432</v>
      </c>
      <c r="I9" s="24" t="s">
        <v>456</v>
      </c>
      <c r="J9" s="24" t="s">
        <v>457</v>
      </c>
      <c r="K9" s="24" t="s">
        <v>458</v>
      </c>
      <c r="L9" s="24" t="s">
        <v>459</v>
      </c>
      <c r="M9" s="24" t="s">
        <v>460</v>
      </c>
      <c r="N9" s="24" t="s">
        <v>438</v>
      </c>
      <c r="O9" s="24" t="s">
        <v>461</v>
      </c>
      <c r="P9" s="24" t="s">
        <v>462</v>
      </c>
      <c r="Q9" s="24" t="s">
        <v>463</v>
      </c>
      <c r="R9" s="24" t="s">
        <v>442</v>
      </c>
      <c r="S9" s="24" t="s">
        <v>443</v>
      </c>
      <c r="T9" s="35" t="s">
        <v>464</v>
      </c>
      <c r="U9" s="3"/>
    </row>
    <row r="10" ht="156" customHeight="1" spans="1:21">
      <c r="A10" s="16" t="s">
        <v>2</v>
      </c>
      <c r="B10" s="18" t="s">
        <v>465</v>
      </c>
      <c r="C10" s="16" t="s">
        <v>429</v>
      </c>
      <c r="D10" s="28">
        <v>72</v>
      </c>
      <c r="E10" s="28">
        <v>72</v>
      </c>
      <c r="F10" s="18" t="s">
        <v>466</v>
      </c>
      <c r="G10" s="24" t="s">
        <v>431</v>
      </c>
      <c r="H10" s="24" t="s">
        <v>432</v>
      </c>
      <c r="I10" s="24" t="s">
        <v>467</v>
      </c>
      <c r="J10" s="24" t="s">
        <v>468</v>
      </c>
      <c r="K10" s="24" t="s">
        <v>469</v>
      </c>
      <c r="L10" s="24" t="s">
        <v>470</v>
      </c>
      <c r="M10" s="24" t="s">
        <v>471</v>
      </c>
      <c r="N10" s="24" t="s">
        <v>472</v>
      </c>
      <c r="O10" s="24" t="s">
        <v>467</v>
      </c>
      <c r="P10" s="24" t="s">
        <v>473</v>
      </c>
      <c r="Q10" s="24" t="s">
        <v>474</v>
      </c>
      <c r="R10" s="24" t="s">
        <v>475</v>
      </c>
      <c r="S10" s="24" t="s">
        <v>476</v>
      </c>
      <c r="T10" s="24" t="s">
        <v>464</v>
      </c>
      <c r="U10" s="3"/>
    </row>
    <row r="11" ht="114" customHeight="1" spans="1:21">
      <c r="A11" s="16" t="s">
        <v>2</v>
      </c>
      <c r="B11" s="16" t="s">
        <v>477</v>
      </c>
      <c r="C11" s="18" t="s">
        <v>478</v>
      </c>
      <c r="D11" s="28">
        <v>56.375</v>
      </c>
      <c r="E11" s="28">
        <v>56.375</v>
      </c>
      <c r="F11" s="18" t="s">
        <v>446</v>
      </c>
      <c r="G11" s="24" t="s">
        <v>479</v>
      </c>
      <c r="H11" s="24" t="s">
        <v>432</v>
      </c>
      <c r="I11" s="28" t="s">
        <v>480</v>
      </c>
      <c r="J11" s="24" t="s">
        <v>481</v>
      </c>
      <c r="K11" s="29" t="s">
        <v>482</v>
      </c>
      <c r="L11" s="29" t="s">
        <v>483</v>
      </c>
      <c r="M11" s="18" t="s">
        <v>451</v>
      </c>
      <c r="N11" s="24" t="s">
        <v>438</v>
      </c>
      <c r="O11" s="24" t="s">
        <v>464</v>
      </c>
      <c r="P11" s="24" t="s">
        <v>464</v>
      </c>
      <c r="Q11" s="24" t="s">
        <v>464</v>
      </c>
      <c r="R11" s="24" t="s">
        <v>464</v>
      </c>
      <c r="S11" s="24" t="s">
        <v>476</v>
      </c>
      <c r="T11" s="24" t="s">
        <v>464</v>
      </c>
      <c r="U11" s="3"/>
    </row>
    <row r="12" ht="33" customHeight="1" spans="1:21">
      <c r="A12" s="20" t="s">
        <v>484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"/>
    </row>
    <row r="13" ht="12.75" spans="1:21">
      <c r="A13" s="3"/>
      <c r="B13" s="3"/>
      <c r="C13" s="3"/>
      <c r="D13" s="3"/>
      <c r="E13" s="3"/>
      <c r="F13" s="4"/>
      <c r="G13" s="3"/>
      <c r="H13" s="3"/>
      <c r="I13" s="3"/>
      <c r="J13" s="3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ht="12.75" spans="1:21">
      <c r="A14" s="3"/>
      <c r="B14" s="3"/>
      <c r="C14" s="3"/>
      <c r="D14" s="3"/>
      <c r="E14" s="3"/>
      <c r="F14" s="4"/>
      <c r="G14" s="3"/>
      <c r="H14" s="3"/>
      <c r="I14" s="3"/>
      <c r="J14" s="3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ht="12.75" spans="1:21">
      <c r="A15" s="3"/>
      <c r="B15" s="3"/>
      <c r="C15" s="3"/>
      <c r="D15" s="3"/>
      <c r="E15" s="3"/>
      <c r="F15" s="4"/>
      <c r="G15" s="3"/>
      <c r="H15" s="3"/>
      <c r="I15" s="3"/>
      <c r="J15" s="3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</sheetData>
  <mergeCells count="16">
    <mergeCell ref="A1:C1"/>
    <mergeCell ref="A2:T2"/>
    <mergeCell ref="S3:T3"/>
    <mergeCell ref="D4:E4"/>
    <mergeCell ref="K4:N4"/>
    <mergeCell ref="O4:S4"/>
    <mergeCell ref="A12:T12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rintOptions horizontalCentered="1"/>
  <pageMargins left="0.511805555555556" right="0.275" top="0.786805555555556" bottom="0.786805555555556" header="0.511805555555556" footer="0.511805555555556"/>
  <pageSetup paperSize="9" scale="53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zoomScale="90" zoomScaleNormal="90" zoomScaleSheetLayoutView="60" workbookViewId="0">
      <selection activeCell="F8" sqref="F8"/>
    </sheetView>
  </sheetViews>
  <sheetFormatPr defaultColWidth="6.875" defaultRowHeight="12.75" customHeight="1"/>
  <cols>
    <col min="1" max="1" width="7.875" style="1" customWidth="1"/>
    <col min="2" max="2" width="7.25" style="1" customWidth="1"/>
    <col min="3" max="3" width="10" style="1" customWidth="1"/>
    <col min="4" max="4" width="10.75" style="1" customWidth="1"/>
    <col min="5" max="5" width="10.125" style="1" customWidth="1"/>
    <col min="6" max="6" width="30.4083333333333" style="1" customWidth="1"/>
    <col min="7" max="7" width="25.75" style="1" customWidth="1"/>
    <col min="8" max="8" width="19.625" style="1" customWidth="1"/>
    <col min="9" max="9" width="18.625" style="1" customWidth="1"/>
    <col min="10" max="10" width="12.875" style="1" customWidth="1"/>
    <col min="11" max="11" width="9.5" style="1" customWidth="1"/>
    <col min="12" max="12" width="16.625" style="1" customWidth="1"/>
    <col min="13" max="13" width="13.25" style="1" customWidth="1"/>
    <col min="14" max="14" width="7.25" style="1" customWidth="1"/>
    <col min="15" max="15" width="8.75" style="1" customWidth="1"/>
    <col min="16" max="16" width="14.25" style="1" customWidth="1"/>
    <col min="17" max="17" width="8.75" style="1" customWidth="1"/>
    <col min="18" max="16384" width="6.875" style="1"/>
  </cols>
  <sheetData>
    <row r="1" ht="18.75" customHeight="1" spans="1:17">
      <c r="A1" s="2" t="s">
        <v>485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.75" customHeight="1" spans="1:17">
      <c r="A2" s="5" t="s">
        <v>486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</row>
    <row r="3" ht="24.75" customHeight="1" spans="15:16">
      <c r="O3" s="22" t="s">
        <v>405</v>
      </c>
      <c r="P3" s="22"/>
    </row>
    <row r="4" s="1" customFormat="1" ht="30" customHeight="1" spans="1:17">
      <c r="A4" s="7" t="s">
        <v>487</v>
      </c>
      <c r="B4" s="7" t="s">
        <v>488</v>
      </c>
      <c r="C4" s="8" t="s">
        <v>489</v>
      </c>
      <c r="D4" s="8"/>
      <c r="E4" s="9"/>
      <c r="F4" s="9" t="s">
        <v>490</v>
      </c>
      <c r="G4" s="8" t="s">
        <v>491</v>
      </c>
      <c r="H4" s="10" t="s">
        <v>492</v>
      </c>
      <c r="I4" s="7"/>
      <c r="J4" s="7"/>
      <c r="K4" s="7"/>
      <c r="L4" s="7"/>
      <c r="M4" s="7"/>
      <c r="N4" s="7"/>
      <c r="O4" s="7"/>
      <c r="P4" s="7"/>
      <c r="Q4" s="3"/>
    </row>
    <row r="5" s="1" customFormat="1" ht="30" customHeight="1" spans="1:17">
      <c r="A5" s="7"/>
      <c r="B5" s="7"/>
      <c r="C5" s="7" t="s">
        <v>493</v>
      </c>
      <c r="D5" s="7" t="s">
        <v>494</v>
      </c>
      <c r="E5" s="11" t="s">
        <v>495</v>
      </c>
      <c r="F5" s="9"/>
      <c r="G5" s="8"/>
      <c r="H5" s="10" t="s">
        <v>496</v>
      </c>
      <c r="I5" s="7"/>
      <c r="J5" s="7"/>
      <c r="K5" s="7"/>
      <c r="L5" s="7" t="s">
        <v>497</v>
      </c>
      <c r="M5" s="7"/>
      <c r="N5" s="7"/>
      <c r="O5" s="7"/>
      <c r="P5" s="7"/>
      <c r="Q5" s="3"/>
    </row>
    <row r="6" s="1" customFormat="1" ht="63.75" customHeight="1" spans="1:17">
      <c r="A6" s="7"/>
      <c r="B6" s="7"/>
      <c r="C6" s="7"/>
      <c r="D6" s="8"/>
      <c r="E6" s="9"/>
      <c r="F6" s="9"/>
      <c r="G6" s="8"/>
      <c r="H6" s="12" t="s">
        <v>498</v>
      </c>
      <c r="I6" s="23" t="s">
        <v>499</v>
      </c>
      <c r="J6" s="23" t="s">
        <v>500</v>
      </c>
      <c r="K6" s="23" t="s">
        <v>501</v>
      </c>
      <c r="L6" s="23" t="s">
        <v>502</v>
      </c>
      <c r="M6" s="23" t="s">
        <v>503</v>
      </c>
      <c r="N6" s="23" t="s">
        <v>504</v>
      </c>
      <c r="O6" s="23" t="s">
        <v>505</v>
      </c>
      <c r="P6" s="23" t="s">
        <v>506</v>
      </c>
      <c r="Q6" s="3"/>
    </row>
    <row r="7" s="1" customFormat="1" ht="27" customHeight="1" spans="1:17">
      <c r="A7" s="13" t="s">
        <v>427</v>
      </c>
      <c r="B7" s="14" t="s">
        <v>427</v>
      </c>
      <c r="C7" s="14" t="s">
        <v>427</v>
      </c>
      <c r="D7" s="14" t="s">
        <v>427</v>
      </c>
      <c r="E7" s="14" t="s">
        <v>427</v>
      </c>
      <c r="F7" s="14" t="s">
        <v>427</v>
      </c>
      <c r="G7" s="14" t="s">
        <v>427</v>
      </c>
      <c r="H7" s="15" t="s">
        <v>427</v>
      </c>
      <c r="I7" s="15" t="s">
        <v>427</v>
      </c>
      <c r="J7" s="15" t="s">
        <v>427</v>
      </c>
      <c r="K7" s="15" t="s">
        <v>427</v>
      </c>
      <c r="L7" s="15" t="s">
        <v>427</v>
      </c>
      <c r="M7" s="15" t="s">
        <v>427</v>
      </c>
      <c r="N7" s="15" t="s">
        <v>427</v>
      </c>
      <c r="O7" s="15" t="s">
        <v>427</v>
      </c>
      <c r="P7" s="15" t="s">
        <v>427</v>
      </c>
      <c r="Q7" s="3"/>
    </row>
    <row r="8" ht="247" customHeight="1" spans="1:17">
      <c r="A8" s="16" t="s">
        <v>2</v>
      </c>
      <c r="B8" s="17" t="s">
        <v>4</v>
      </c>
      <c r="C8" s="18">
        <v>3349</v>
      </c>
      <c r="D8" s="18">
        <v>2022</v>
      </c>
      <c r="E8" s="18">
        <v>1327</v>
      </c>
      <c r="F8" s="19" t="s">
        <v>507</v>
      </c>
      <c r="G8" s="19" t="s">
        <v>508</v>
      </c>
      <c r="H8" s="19" t="s">
        <v>509</v>
      </c>
      <c r="I8" s="19" t="s">
        <v>510</v>
      </c>
      <c r="J8" s="19" t="s">
        <v>511</v>
      </c>
      <c r="K8" s="19" t="s">
        <v>512</v>
      </c>
      <c r="L8" s="19" t="s">
        <v>513</v>
      </c>
      <c r="M8" s="19" t="s">
        <v>514</v>
      </c>
      <c r="N8" s="19" t="s">
        <v>464</v>
      </c>
      <c r="O8" s="19" t="s">
        <v>515</v>
      </c>
      <c r="P8" s="24" t="s">
        <v>516</v>
      </c>
      <c r="Q8" s="3"/>
    </row>
    <row r="9" ht="32.25" customHeight="1" spans="1:17">
      <c r="A9" s="20" t="s">
        <v>517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3"/>
    </row>
    <row r="10" customHeight="1" spans="8:8">
      <c r="H10" s="21"/>
    </row>
  </sheetData>
  <mergeCells count="15">
    <mergeCell ref="A1:C1"/>
    <mergeCell ref="A2:P2"/>
    <mergeCell ref="O3:P3"/>
    <mergeCell ref="C4:E4"/>
    <mergeCell ref="H4:P4"/>
    <mergeCell ref="H5:K5"/>
    <mergeCell ref="L5:P5"/>
    <mergeCell ref="A9:P9"/>
    <mergeCell ref="A4:A6"/>
    <mergeCell ref="B4:B6"/>
    <mergeCell ref="C5:C6"/>
    <mergeCell ref="D5:D6"/>
    <mergeCell ref="E5:E6"/>
    <mergeCell ref="F4:F6"/>
    <mergeCell ref="G4:G6"/>
  </mergeCells>
  <printOptions horizontalCentered="1"/>
  <pageMargins left="0.94488188976378" right="0.551181102362205" top="0.984251968503937" bottom="0.984251968503937" header="0.511811023622047" footer="0.511811023622047"/>
  <pageSetup paperSize="8" scale="53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K17" sqref="K17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1.3" customHeight="1" spans="1:8">
      <c r="A1" s="36"/>
      <c r="H1" s="46" t="s">
        <v>29</v>
      </c>
    </row>
    <row r="2" ht="21.1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5.05" customHeight="1" spans="1:8">
      <c r="A3" s="38" t="s">
        <v>30</v>
      </c>
      <c r="B3" s="38"/>
      <c r="C3" s="38"/>
      <c r="D3" s="38"/>
      <c r="E3" s="38"/>
      <c r="F3" s="38"/>
      <c r="G3" s="47" t="s">
        <v>31</v>
      </c>
      <c r="H3" s="47"/>
    </row>
    <row r="4" ht="15.65" customHeight="1" spans="1:8">
      <c r="A4" s="39" t="s">
        <v>32</v>
      </c>
      <c r="B4" s="39"/>
      <c r="C4" s="39" t="s">
        <v>33</v>
      </c>
      <c r="D4" s="39"/>
      <c r="E4" s="39"/>
      <c r="F4" s="39"/>
      <c r="G4" s="39"/>
      <c r="H4" s="39"/>
    </row>
    <row r="5" ht="19.55" customHeight="1" spans="1:8">
      <c r="A5" s="39" t="s">
        <v>34</v>
      </c>
      <c r="B5" s="39" t="s">
        <v>35</v>
      </c>
      <c r="C5" s="39" t="s">
        <v>36</v>
      </c>
      <c r="D5" s="39" t="s">
        <v>35</v>
      </c>
      <c r="E5" s="39" t="s">
        <v>37</v>
      </c>
      <c r="F5" s="39" t="s">
        <v>35</v>
      </c>
      <c r="G5" s="39" t="s">
        <v>38</v>
      </c>
      <c r="H5" s="39" t="s">
        <v>35</v>
      </c>
    </row>
    <row r="6" ht="14.2" customHeight="1" spans="1:8">
      <c r="A6" s="40" t="s">
        <v>39</v>
      </c>
      <c r="B6" s="45">
        <f>'2收入总表'!C7</f>
        <v>3348.766184</v>
      </c>
      <c r="C6" s="48" t="s">
        <v>40</v>
      </c>
      <c r="D6" s="50">
        <v>2710.496184</v>
      </c>
      <c r="E6" s="40" t="s">
        <v>41</v>
      </c>
      <c r="F6" s="42">
        <f>SUM(F7:F9)</f>
        <v>2021.805184</v>
      </c>
      <c r="G6" s="48" t="s">
        <v>42</v>
      </c>
      <c r="H6" s="45">
        <f>'4支出分类(政府预算)'!G8</f>
        <v>1703.91</v>
      </c>
    </row>
    <row r="7" ht="14.2" customHeight="1" spans="1:8">
      <c r="A7" s="48" t="s">
        <v>43</v>
      </c>
      <c r="B7" s="45"/>
      <c r="C7" s="48" t="s">
        <v>44</v>
      </c>
      <c r="D7" s="50"/>
      <c r="E7" s="48" t="s">
        <v>45</v>
      </c>
      <c r="F7" s="45">
        <f>'5支出分类（部门预算）'!H8</f>
        <v>1703.91</v>
      </c>
      <c r="G7" s="48" t="s">
        <v>46</v>
      </c>
      <c r="H7" s="45">
        <v>1593.606184</v>
      </c>
    </row>
    <row r="8" ht="14.2" customHeight="1" spans="1:8">
      <c r="A8" s="40" t="s">
        <v>47</v>
      </c>
      <c r="B8" s="45"/>
      <c r="C8" s="48" t="s">
        <v>48</v>
      </c>
      <c r="D8" s="50"/>
      <c r="E8" s="48" t="s">
        <v>49</v>
      </c>
      <c r="F8" s="45">
        <v>317.895184</v>
      </c>
      <c r="G8" s="48" t="s">
        <v>50</v>
      </c>
      <c r="H8" s="45"/>
    </row>
    <row r="9" ht="14.2" customHeight="1" spans="1:8">
      <c r="A9" s="48" t="s">
        <v>51</v>
      </c>
      <c r="B9" s="45"/>
      <c r="C9" s="48" t="s">
        <v>52</v>
      </c>
      <c r="D9" s="50"/>
      <c r="E9" s="48" t="s">
        <v>53</v>
      </c>
      <c r="F9" s="45"/>
      <c r="G9" s="48" t="s">
        <v>54</v>
      </c>
      <c r="H9" s="45">
        <v>51.25</v>
      </c>
    </row>
    <row r="10" ht="14.2" customHeight="1" spans="1:8">
      <c r="A10" s="48" t="s">
        <v>55</v>
      </c>
      <c r="B10" s="45"/>
      <c r="C10" s="48" t="s">
        <v>56</v>
      </c>
      <c r="D10" s="50"/>
      <c r="E10" s="40" t="s">
        <v>57</v>
      </c>
      <c r="F10" s="42">
        <v>1326.961</v>
      </c>
      <c r="G10" s="48" t="s">
        <v>58</v>
      </c>
      <c r="H10" s="45"/>
    </row>
    <row r="11" ht="14.2" customHeight="1" spans="1:8">
      <c r="A11" s="48" t="s">
        <v>59</v>
      </c>
      <c r="B11" s="45"/>
      <c r="C11" s="48" t="s">
        <v>60</v>
      </c>
      <c r="D11" s="50"/>
      <c r="E11" s="48" t="s">
        <v>61</v>
      </c>
      <c r="F11" s="45"/>
      <c r="G11" s="48" t="s">
        <v>62</v>
      </c>
      <c r="H11" s="45"/>
    </row>
    <row r="12" ht="14.2" customHeight="1" spans="1:8">
      <c r="A12" s="48" t="s">
        <v>63</v>
      </c>
      <c r="B12" s="45"/>
      <c r="C12" s="48" t="s">
        <v>64</v>
      </c>
      <c r="D12" s="50"/>
      <c r="E12" s="48" t="s">
        <v>65</v>
      </c>
      <c r="F12" s="45">
        <v>1275.711</v>
      </c>
      <c r="G12" s="48" t="s">
        <v>66</v>
      </c>
      <c r="H12" s="45"/>
    </row>
    <row r="13" ht="14.2" customHeight="1" spans="1:8">
      <c r="A13" s="48" t="s">
        <v>67</v>
      </c>
      <c r="B13" s="45"/>
      <c r="C13" s="48" t="s">
        <v>68</v>
      </c>
      <c r="D13" s="50">
        <v>280.09</v>
      </c>
      <c r="E13" s="48" t="s">
        <v>69</v>
      </c>
      <c r="F13" s="45"/>
      <c r="G13" s="48" t="s">
        <v>70</v>
      </c>
      <c r="H13" s="45"/>
    </row>
    <row r="14" ht="14.2" customHeight="1" spans="1:8">
      <c r="A14" s="48" t="s">
        <v>71</v>
      </c>
      <c r="B14" s="45"/>
      <c r="C14" s="48" t="s">
        <v>72</v>
      </c>
      <c r="D14" s="50"/>
      <c r="E14" s="48" t="s">
        <v>73</v>
      </c>
      <c r="F14" s="45"/>
      <c r="G14" s="48" t="s">
        <v>74</v>
      </c>
      <c r="H14" s="45"/>
    </row>
    <row r="15" ht="14.2" customHeight="1" spans="1:8">
      <c r="A15" s="48" t="s">
        <v>75</v>
      </c>
      <c r="B15" s="45"/>
      <c r="C15" s="48" t="s">
        <v>76</v>
      </c>
      <c r="D15" s="50">
        <v>205.01</v>
      </c>
      <c r="E15" s="48" t="s">
        <v>77</v>
      </c>
      <c r="F15" s="45">
        <v>51.25</v>
      </c>
      <c r="G15" s="48" t="s">
        <v>78</v>
      </c>
      <c r="H15" s="45"/>
    </row>
    <row r="16" ht="14.2" customHeight="1" spans="1:8">
      <c r="A16" s="48" t="s">
        <v>79</v>
      </c>
      <c r="B16" s="45"/>
      <c r="C16" s="48" t="s">
        <v>80</v>
      </c>
      <c r="D16" s="50"/>
      <c r="E16" s="48" t="s">
        <v>81</v>
      </c>
      <c r="F16" s="45"/>
      <c r="G16" s="48" t="s">
        <v>82</v>
      </c>
      <c r="H16" s="45"/>
    </row>
    <row r="17" ht="14.2" customHeight="1" spans="1:8">
      <c r="A17" s="48" t="s">
        <v>83</v>
      </c>
      <c r="B17" s="45"/>
      <c r="C17" s="48" t="s">
        <v>84</v>
      </c>
      <c r="D17" s="50"/>
      <c r="E17" s="48" t="s">
        <v>85</v>
      </c>
      <c r="F17" s="45"/>
      <c r="G17" s="48" t="s">
        <v>86</v>
      </c>
      <c r="H17" s="45"/>
    </row>
    <row r="18" ht="14.2" customHeight="1" spans="1:8">
      <c r="A18" s="48" t="s">
        <v>87</v>
      </c>
      <c r="B18" s="45"/>
      <c r="C18" s="48" t="s">
        <v>88</v>
      </c>
      <c r="D18" s="50"/>
      <c r="E18" s="48" t="s">
        <v>89</v>
      </c>
      <c r="F18" s="45"/>
      <c r="G18" s="48" t="s">
        <v>90</v>
      </c>
      <c r="H18" s="45"/>
    </row>
    <row r="19" ht="14.2" customHeight="1" spans="1:8">
      <c r="A19" s="48" t="s">
        <v>91</v>
      </c>
      <c r="B19" s="45"/>
      <c r="C19" s="48" t="s">
        <v>92</v>
      </c>
      <c r="D19" s="50"/>
      <c r="E19" s="48" t="s">
        <v>93</v>
      </c>
      <c r="F19" s="45"/>
      <c r="G19" s="48" t="s">
        <v>94</v>
      </c>
      <c r="H19" s="45"/>
    </row>
    <row r="20" ht="14.2" customHeight="1" spans="1:8">
      <c r="A20" s="40" t="s">
        <v>95</v>
      </c>
      <c r="B20" s="42"/>
      <c r="C20" s="48" t="s">
        <v>96</v>
      </c>
      <c r="D20" s="50"/>
      <c r="E20" s="48" t="s">
        <v>97</v>
      </c>
      <c r="F20" s="45"/>
      <c r="G20" s="48"/>
      <c r="H20" s="45"/>
    </row>
    <row r="21" ht="14.2" customHeight="1" spans="1:8">
      <c r="A21" s="40" t="s">
        <v>98</v>
      </c>
      <c r="B21" s="42"/>
      <c r="C21" s="48" t="s">
        <v>99</v>
      </c>
      <c r="D21" s="50"/>
      <c r="E21" s="40" t="s">
        <v>100</v>
      </c>
      <c r="F21" s="42"/>
      <c r="G21" s="48"/>
      <c r="H21" s="45"/>
    </row>
    <row r="22" ht="14.2" customHeight="1" spans="1:8">
      <c r="A22" s="40" t="s">
        <v>101</v>
      </c>
      <c r="B22" s="42"/>
      <c r="C22" s="48" t="s">
        <v>102</v>
      </c>
      <c r="D22" s="50"/>
      <c r="E22" s="48"/>
      <c r="F22" s="48"/>
      <c r="G22" s="48"/>
      <c r="H22" s="45"/>
    </row>
    <row r="23" ht="14.2" customHeight="1" spans="1:8">
      <c r="A23" s="40" t="s">
        <v>103</v>
      </c>
      <c r="B23" s="42"/>
      <c r="C23" s="48" t="s">
        <v>104</v>
      </c>
      <c r="D23" s="50"/>
      <c r="E23" s="48"/>
      <c r="F23" s="48"/>
      <c r="G23" s="48"/>
      <c r="H23" s="45"/>
    </row>
    <row r="24" ht="14.2" customHeight="1" spans="1:8">
      <c r="A24" s="40" t="s">
        <v>105</v>
      </c>
      <c r="B24" s="42"/>
      <c r="C24" s="48" t="s">
        <v>106</v>
      </c>
      <c r="D24" s="50"/>
      <c r="E24" s="48"/>
      <c r="F24" s="48"/>
      <c r="G24" s="48"/>
      <c r="H24" s="45"/>
    </row>
    <row r="25" ht="14.2" customHeight="1" spans="1:8">
      <c r="A25" s="48" t="s">
        <v>107</v>
      </c>
      <c r="B25" s="45"/>
      <c r="C25" s="48" t="s">
        <v>108</v>
      </c>
      <c r="D25" s="50">
        <v>153.17</v>
      </c>
      <c r="E25" s="48"/>
      <c r="F25" s="48"/>
      <c r="G25" s="48"/>
      <c r="H25" s="45"/>
    </row>
    <row r="26" ht="14.2" customHeight="1" spans="1:8">
      <c r="A26" s="48" t="s">
        <v>109</v>
      </c>
      <c r="B26" s="45"/>
      <c r="C26" s="48" t="s">
        <v>110</v>
      </c>
      <c r="D26" s="50"/>
      <c r="E26" s="48"/>
      <c r="F26" s="48"/>
      <c r="G26" s="48"/>
      <c r="H26" s="45"/>
    </row>
    <row r="27" ht="14.2" customHeight="1" spans="1:8">
      <c r="A27" s="48" t="s">
        <v>111</v>
      </c>
      <c r="B27" s="45"/>
      <c r="C27" s="48" t="s">
        <v>112</v>
      </c>
      <c r="D27" s="50"/>
      <c r="E27" s="48"/>
      <c r="F27" s="48"/>
      <c r="G27" s="48"/>
      <c r="H27" s="45"/>
    </row>
    <row r="28" ht="14.2" customHeight="1" spans="1:8">
      <c r="A28" s="40" t="s">
        <v>113</v>
      </c>
      <c r="B28" s="42"/>
      <c r="C28" s="48" t="s">
        <v>114</v>
      </c>
      <c r="D28" s="50"/>
      <c r="E28" s="48"/>
      <c r="F28" s="48"/>
      <c r="G28" s="48"/>
      <c r="H28" s="45"/>
    </row>
    <row r="29" ht="14.2" customHeight="1" spans="1:8">
      <c r="A29" s="40" t="s">
        <v>115</v>
      </c>
      <c r="B29" s="42"/>
      <c r="C29" s="48" t="s">
        <v>116</v>
      </c>
      <c r="D29" s="50"/>
      <c r="E29" s="48"/>
      <c r="F29" s="48"/>
      <c r="G29" s="48"/>
      <c r="H29" s="45"/>
    </row>
    <row r="30" ht="14.2" customHeight="1" spans="1:8">
      <c r="A30" s="40" t="s">
        <v>117</v>
      </c>
      <c r="B30" s="42"/>
      <c r="C30" s="48" t="s">
        <v>118</v>
      </c>
      <c r="D30" s="50"/>
      <c r="E30" s="48"/>
      <c r="F30" s="48"/>
      <c r="G30" s="48"/>
      <c r="H30" s="45"/>
    </row>
    <row r="31" ht="14.2" customHeight="1" spans="1:8">
      <c r="A31" s="40" t="s">
        <v>119</v>
      </c>
      <c r="B31" s="42"/>
      <c r="C31" s="48" t="s">
        <v>120</v>
      </c>
      <c r="D31" s="50"/>
      <c r="E31" s="48"/>
      <c r="F31" s="48"/>
      <c r="G31" s="48"/>
      <c r="H31" s="45"/>
    </row>
    <row r="32" ht="14.2" customHeight="1" spans="1:8">
      <c r="A32" s="40" t="s">
        <v>121</v>
      </c>
      <c r="B32" s="42"/>
      <c r="C32" s="48" t="s">
        <v>122</v>
      </c>
      <c r="D32" s="50"/>
      <c r="E32" s="48"/>
      <c r="F32" s="48"/>
      <c r="G32" s="48"/>
      <c r="H32" s="45"/>
    </row>
    <row r="33" ht="14.2" customHeight="1" spans="1:8">
      <c r="A33" s="48"/>
      <c r="B33" s="48"/>
      <c r="C33" s="48" t="s">
        <v>123</v>
      </c>
      <c r="D33" s="50"/>
      <c r="E33" s="48"/>
      <c r="F33" s="48"/>
      <c r="G33" s="48"/>
      <c r="H33" s="48"/>
    </row>
    <row r="34" ht="14.2" customHeight="1" spans="1:8">
      <c r="A34" s="48"/>
      <c r="B34" s="48"/>
      <c r="C34" s="48" t="s">
        <v>124</v>
      </c>
      <c r="D34" s="50"/>
      <c r="E34" s="48"/>
      <c r="F34" s="48"/>
      <c r="G34" s="48"/>
      <c r="H34" s="48"/>
    </row>
    <row r="35" ht="14.2" customHeight="1" spans="1:8">
      <c r="A35" s="48"/>
      <c r="B35" s="48"/>
      <c r="C35" s="48" t="s">
        <v>125</v>
      </c>
      <c r="D35" s="50"/>
      <c r="E35" s="48"/>
      <c r="F35" s="48"/>
      <c r="G35" s="48"/>
      <c r="H35" s="48"/>
    </row>
    <row r="36" ht="14.2" customHeight="1" spans="1:8">
      <c r="A36" s="48"/>
      <c r="B36" s="48"/>
      <c r="C36" s="48"/>
      <c r="D36" s="48"/>
      <c r="E36" s="48"/>
      <c r="F36" s="48"/>
      <c r="G36" s="48"/>
      <c r="H36" s="48"/>
    </row>
    <row r="37" ht="14.2" customHeight="1" spans="1:8">
      <c r="A37" s="40" t="s">
        <v>126</v>
      </c>
      <c r="B37" s="42">
        <f>B6</f>
        <v>3348.766184</v>
      </c>
      <c r="C37" s="40" t="s">
        <v>127</v>
      </c>
      <c r="D37" s="42">
        <f>B6</f>
        <v>3348.766184</v>
      </c>
      <c r="E37" s="40" t="s">
        <v>127</v>
      </c>
      <c r="F37" s="42">
        <f>B6</f>
        <v>3348.766184</v>
      </c>
      <c r="G37" s="40" t="s">
        <v>127</v>
      </c>
      <c r="H37" s="42">
        <f>B6</f>
        <v>3348.766184</v>
      </c>
    </row>
    <row r="38" ht="14.2" customHeight="1" spans="1:8">
      <c r="A38" s="40" t="s">
        <v>128</v>
      </c>
      <c r="B38" s="42"/>
      <c r="C38" s="40" t="s">
        <v>129</v>
      </c>
      <c r="D38" s="42"/>
      <c r="E38" s="40" t="s">
        <v>129</v>
      </c>
      <c r="F38" s="42"/>
      <c r="G38" s="40" t="s">
        <v>129</v>
      </c>
      <c r="H38" s="42"/>
    </row>
    <row r="39" ht="14.2" customHeight="1" spans="1:8">
      <c r="A39" s="48"/>
      <c r="B39" s="45"/>
      <c r="C39" s="48"/>
      <c r="D39" s="45"/>
      <c r="E39" s="40"/>
      <c r="F39" s="42"/>
      <c r="G39" s="40"/>
      <c r="H39" s="42"/>
    </row>
    <row r="40" ht="14.2" customHeight="1" spans="1:8">
      <c r="A40" s="40" t="s">
        <v>130</v>
      </c>
      <c r="B40" s="42">
        <f>B6</f>
        <v>3348.766184</v>
      </c>
      <c r="C40" s="40" t="s">
        <v>131</v>
      </c>
      <c r="D40" s="42">
        <f>B6</f>
        <v>3348.766184</v>
      </c>
      <c r="E40" s="40" t="s">
        <v>131</v>
      </c>
      <c r="F40" s="42">
        <f>B6</f>
        <v>3348.766184</v>
      </c>
      <c r="G40" s="40" t="s">
        <v>131</v>
      </c>
      <c r="H40" s="42">
        <f>B6</f>
        <v>3348.766184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3" sqref="H23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36"/>
      <c r="X1" s="46" t="s">
        <v>132</v>
      </c>
      <c r="Y1" s="46"/>
    </row>
    <row r="2" ht="29.3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5" customHeight="1" spans="1:2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7" t="s">
        <v>31</v>
      </c>
      <c r="Y3" s="47"/>
    </row>
    <row r="4" ht="19.55" customHeight="1" spans="1:25">
      <c r="A4" s="41" t="s">
        <v>133</v>
      </c>
      <c r="B4" s="41" t="s">
        <v>134</v>
      </c>
      <c r="C4" s="41" t="s">
        <v>135</v>
      </c>
      <c r="D4" s="41" t="s">
        <v>136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19.55" customHeight="1" spans="1:25">
      <c r="A5" s="41"/>
      <c r="B5" s="41"/>
      <c r="C5" s="41"/>
      <c r="D5" s="41" t="s">
        <v>137</v>
      </c>
      <c r="E5" s="41" t="s">
        <v>138</v>
      </c>
      <c r="F5" s="41" t="s">
        <v>139</v>
      </c>
      <c r="G5" s="41" t="s">
        <v>140</v>
      </c>
      <c r="H5" s="41" t="s">
        <v>141</v>
      </c>
      <c r="I5" s="41" t="s">
        <v>142</v>
      </c>
      <c r="J5" s="41" t="s">
        <v>143</v>
      </c>
      <c r="K5" s="41"/>
      <c r="L5" s="41"/>
      <c r="M5" s="41"/>
      <c r="N5" s="41" t="s">
        <v>144</v>
      </c>
      <c r="O5" s="41" t="s">
        <v>145</v>
      </c>
      <c r="P5" s="41" t="s">
        <v>146</v>
      </c>
      <c r="Q5" s="41" t="s">
        <v>147</v>
      </c>
      <c r="R5" s="41" t="s">
        <v>148</v>
      </c>
      <c r="S5" s="41" t="s">
        <v>137</v>
      </c>
      <c r="T5" s="41" t="s">
        <v>138</v>
      </c>
      <c r="U5" s="41" t="s">
        <v>139</v>
      </c>
      <c r="V5" s="41" t="s">
        <v>140</v>
      </c>
      <c r="W5" s="41" t="s">
        <v>141</v>
      </c>
      <c r="X5" s="41" t="s">
        <v>142</v>
      </c>
      <c r="Y5" s="41" t="s">
        <v>149</v>
      </c>
    </row>
    <row r="6" ht="19.5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150</v>
      </c>
      <c r="K6" s="41" t="s">
        <v>151</v>
      </c>
      <c r="L6" s="41" t="s">
        <v>152</v>
      </c>
      <c r="M6" s="41" t="s">
        <v>141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19.9" customHeight="1" spans="1:25">
      <c r="A7" s="40"/>
      <c r="B7" s="40" t="s">
        <v>135</v>
      </c>
      <c r="C7" s="56">
        <f>C9</f>
        <v>3348.766184</v>
      </c>
      <c r="D7" s="56">
        <f>D9</f>
        <v>3348.766184</v>
      </c>
      <c r="E7" s="56">
        <f>E9</f>
        <v>3348.766184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" customHeight="1" spans="1:25">
      <c r="A8" s="43" t="s">
        <v>153</v>
      </c>
      <c r="B8" s="43" t="s">
        <v>154</v>
      </c>
      <c r="C8" s="56">
        <f>C9</f>
        <v>3348.766184</v>
      </c>
      <c r="D8" s="56">
        <f>D9</f>
        <v>3348.766184</v>
      </c>
      <c r="E8" s="56">
        <f>E9</f>
        <v>3348.766184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9.9" customHeight="1" spans="1:25">
      <c r="A9" s="76" t="s">
        <v>155</v>
      </c>
      <c r="B9" s="76" t="s">
        <v>156</v>
      </c>
      <c r="C9" s="50">
        <f>'3支出总表'!F6</f>
        <v>3348.766184</v>
      </c>
      <c r="D9" s="50">
        <f>C9</f>
        <v>3348.766184</v>
      </c>
      <c r="E9" s="45">
        <f>C9</f>
        <v>3348.766184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4.3" customHeight="1"/>
    <row r="11" ht="14.3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F9" sqref="F9:F18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11">
      <c r="A1" s="36"/>
      <c r="D1" s="63"/>
      <c r="K1" s="46" t="s">
        <v>157</v>
      </c>
    </row>
    <row r="2" ht="27.8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8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47" t="s">
        <v>31</v>
      </c>
    </row>
    <row r="4" ht="24.1" customHeight="1" spans="1:11">
      <c r="A4" s="39" t="s">
        <v>158</v>
      </c>
      <c r="B4" s="39"/>
      <c r="C4" s="39"/>
      <c r="D4" s="39" t="s">
        <v>159</v>
      </c>
      <c r="E4" s="39" t="s">
        <v>160</v>
      </c>
      <c r="F4" s="39" t="s">
        <v>135</v>
      </c>
      <c r="G4" s="39" t="s">
        <v>161</v>
      </c>
      <c r="H4" s="39" t="s">
        <v>162</v>
      </c>
      <c r="I4" s="39" t="s">
        <v>163</v>
      </c>
      <c r="J4" s="39" t="s">
        <v>164</v>
      </c>
      <c r="K4" s="39" t="s">
        <v>165</v>
      </c>
    </row>
    <row r="5" ht="22.6" customHeight="1" spans="1:1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55"/>
      <c r="B6" s="55"/>
      <c r="C6" s="55"/>
      <c r="D6" s="65" t="s">
        <v>135</v>
      </c>
      <c r="E6" s="65"/>
      <c r="F6" s="66">
        <f>SUM(G6:H6)</f>
        <v>3348.766184</v>
      </c>
      <c r="G6" s="66">
        <f>G8</f>
        <v>2021.805184</v>
      </c>
      <c r="H6" s="66">
        <v>1326.961</v>
      </c>
      <c r="I6" s="66"/>
      <c r="J6" s="65"/>
      <c r="K6" s="65"/>
    </row>
    <row r="7" ht="19.9" customHeight="1" spans="1:11">
      <c r="A7" s="67"/>
      <c r="B7" s="67"/>
      <c r="C7" s="67"/>
      <c r="D7" s="68" t="s">
        <v>153</v>
      </c>
      <c r="E7" s="68" t="s">
        <v>154</v>
      </c>
      <c r="F7" s="66">
        <f>SUM(G7:H7)</f>
        <v>3348.766184</v>
      </c>
      <c r="G7" s="69">
        <f>G8</f>
        <v>2021.805184</v>
      </c>
      <c r="H7" s="69">
        <v>1326.961</v>
      </c>
      <c r="I7" s="69"/>
      <c r="J7" s="75"/>
      <c r="K7" s="75"/>
    </row>
    <row r="8" ht="19.9" customHeight="1" spans="1:11">
      <c r="A8" s="67"/>
      <c r="B8" s="67"/>
      <c r="C8" s="67"/>
      <c r="D8" s="68" t="s">
        <v>155</v>
      </c>
      <c r="E8" s="68" t="s">
        <v>156</v>
      </c>
      <c r="F8" s="66">
        <f>SUM(G8:H8)</f>
        <v>3348.766184</v>
      </c>
      <c r="G8" s="69">
        <f>SUM(G9:G18)</f>
        <v>2021.805184</v>
      </c>
      <c r="H8" s="69">
        <v>1326.961</v>
      </c>
      <c r="I8" s="69"/>
      <c r="J8" s="75"/>
      <c r="K8" s="75"/>
    </row>
    <row r="9" ht="19.9" customHeight="1" spans="1:11">
      <c r="A9" s="70" t="s">
        <v>169</v>
      </c>
      <c r="B9" s="70" t="s">
        <v>170</v>
      </c>
      <c r="C9" s="70" t="s">
        <v>171</v>
      </c>
      <c r="D9" s="71" t="s">
        <v>172</v>
      </c>
      <c r="E9" s="72" t="s">
        <v>173</v>
      </c>
      <c r="F9" s="73">
        <f t="shared" ref="F9:F18" si="0">SUM(G9:H9)</f>
        <v>1681.656184</v>
      </c>
      <c r="G9" s="74">
        <f>'5支出分类（部门预算）'!G9</f>
        <v>1383.535184</v>
      </c>
      <c r="H9" s="74">
        <v>298.121</v>
      </c>
      <c r="I9" s="74"/>
      <c r="J9" s="72"/>
      <c r="K9" s="72"/>
    </row>
    <row r="10" ht="19.9" customHeight="1" spans="1:11">
      <c r="A10" s="70" t="s">
        <v>169</v>
      </c>
      <c r="B10" s="70" t="s">
        <v>174</v>
      </c>
      <c r="C10" s="70" t="s">
        <v>175</v>
      </c>
      <c r="D10" s="71" t="s">
        <v>176</v>
      </c>
      <c r="E10" s="72" t="s">
        <v>177</v>
      </c>
      <c r="F10" s="73">
        <f t="shared" si="0"/>
        <v>1028.84</v>
      </c>
      <c r="G10" s="74"/>
      <c r="H10" s="74">
        <v>1028.84</v>
      </c>
      <c r="I10" s="74"/>
      <c r="J10" s="72"/>
      <c r="K10" s="72"/>
    </row>
    <row r="11" ht="19.9" customHeight="1" spans="1:11">
      <c r="A11" s="70" t="s">
        <v>178</v>
      </c>
      <c r="B11" s="70" t="s">
        <v>179</v>
      </c>
      <c r="C11" s="70" t="s">
        <v>180</v>
      </c>
      <c r="D11" s="71" t="s">
        <v>181</v>
      </c>
      <c r="E11" s="72" t="s">
        <v>182</v>
      </c>
      <c r="F11" s="73">
        <f t="shared" si="0"/>
        <v>79.52</v>
      </c>
      <c r="G11" s="74">
        <f>'5支出分类（部门预算）'!H10</f>
        <v>79.52</v>
      </c>
      <c r="H11" s="74"/>
      <c r="I11" s="74"/>
      <c r="J11" s="72"/>
      <c r="K11" s="72"/>
    </row>
    <row r="12" ht="19.9" customHeight="1" spans="1:11">
      <c r="A12" s="70" t="s">
        <v>178</v>
      </c>
      <c r="B12" s="70" t="s">
        <v>179</v>
      </c>
      <c r="C12" s="70" t="s">
        <v>183</v>
      </c>
      <c r="D12" s="71" t="s">
        <v>184</v>
      </c>
      <c r="E12" s="72" t="s">
        <v>185</v>
      </c>
      <c r="F12" s="73">
        <f t="shared" si="0"/>
        <v>122.02</v>
      </c>
      <c r="G12" s="74">
        <f>'5支出分类（部门预算）'!H11</f>
        <v>122.02</v>
      </c>
      <c r="H12" s="74"/>
      <c r="I12" s="74"/>
      <c r="J12" s="72"/>
      <c r="K12" s="72"/>
    </row>
    <row r="13" ht="19.9" customHeight="1" spans="1:11">
      <c r="A13" s="70" t="s">
        <v>178</v>
      </c>
      <c r="B13" s="70" t="s">
        <v>186</v>
      </c>
      <c r="C13" s="70" t="s">
        <v>171</v>
      </c>
      <c r="D13" s="71" t="s">
        <v>187</v>
      </c>
      <c r="E13" s="72" t="s">
        <v>188</v>
      </c>
      <c r="F13" s="73">
        <f t="shared" si="0"/>
        <v>0.6</v>
      </c>
      <c r="G13" s="74">
        <f>'5支出分类（部门预算）'!H12</f>
        <v>0.6</v>
      </c>
      <c r="H13" s="74"/>
      <c r="I13" s="74"/>
      <c r="J13" s="72"/>
      <c r="K13" s="72"/>
    </row>
    <row r="14" ht="19.9" customHeight="1" spans="1:11">
      <c r="A14" s="70" t="s">
        <v>178</v>
      </c>
      <c r="B14" s="70" t="s">
        <v>186</v>
      </c>
      <c r="C14" s="70" t="s">
        <v>189</v>
      </c>
      <c r="D14" s="71" t="s">
        <v>190</v>
      </c>
      <c r="E14" s="72" t="s">
        <v>191</v>
      </c>
      <c r="F14" s="73">
        <f t="shared" si="0"/>
        <v>77.95</v>
      </c>
      <c r="G14" s="74">
        <f>'5支出分类（部门预算）'!H13</f>
        <v>77.95</v>
      </c>
      <c r="H14" s="74"/>
      <c r="I14" s="74"/>
      <c r="J14" s="72"/>
      <c r="K14" s="72"/>
    </row>
    <row r="15" ht="19.9" customHeight="1" spans="1:11">
      <c r="A15" s="70" t="s">
        <v>192</v>
      </c>
      <c r="B15" s="70" t="s">
        <v>193</v>
      </c>
      <c r="C15" s="70" t="s">
        <v>171</v>
      </c>
      <c r="D15" s="71" t="s">
        <v>194</v>
      </c>
      <c r="E15" s="72" t="s">
        <v>195</v>
      </c>
      <c r="F15" s="73">
        <f t="shared" si="0"/>
        <v>19.77</v>
      </c>
      <c r="G15" s="74">
        <f>'5支出分类（部门预算）'!H14</f>
        <v>19.77</v>
      </c>
      <c r="H15" s="74"/>
      <c r="I15" s="74"/>
      <c r="J15" s="72"/>
      <c r="K15" s="72"/>
    </row>
    <row r="16" ht="19.9" customHeight="1" spans="1:11">
      <c r="A16" s="70" t="s">
        <v>192</v>
      </c>
      <c r="B16" s="70" t="s">
        <v>193</v>
      </c>
      <c r="C16" s="70" t="s">
        <v>170</v>
      </c>
      <c r="D16" s="71" t="s">
        <v>196</v>
      </c>
      <c r="E16" s="72" t="s">
        <v>197</v>
      </c>
      <c r="F16" s="73">
        <f t="shared" si="0"/>
        <v>84.52</v>
      </c>
      <c r="G16" s="74">
        <f>'5支出分类（部门预算）'!H15</f>
        <v>84.52</v>
      </c>
      <c r="H16" s="74"/>
      <c r="I16" s="74"/>
      <c r="J16" s="72"/>
      <c r="K16" s="72"/>
    </row>
    <row r="17" ht="19.9" customHeight="1" spans="1:11">
      <c r="A17" s="70" t="s">
        <v>192</v>
      </c>
      <c r="B17" s="70" t="s">
        <v>198</v>
      </c>
      <c r="C17" s="70" t="s">
        <v>171</v>
      </c>
      <c r="D17" s="71" t="s">
        <v>199</v>
      </c>
      <c r="E17" s="72" t="s">
        <v>200</v>
      </c>
      <c r="F17" s="73">
        <f t="shared" si="0"/>
        <v>100.72</v>
      </c>
      <c r="G17" s="74">
        <f>'5支出分类（部门预算）'!H16</f>
        <v>100.72</v>
      </c>
      <c r="H17" s="74"/>
      <c r="I17" s="74"/>
      <c r="J17" s="72"/>
      <c r="K17" s="72"/>
    </row>
    <row r="18" ht="19.9" customHeight="1" spans="1:11">
      <c r="A18" s="70" t="s">
        <v>201</v>
      </c>
      <c r="B18" s="70" t="s">
        <v>189</v>
      </c>
      <c r="C18" s="70" t="s">
        <v>171</v>
      </c>
      <c r="D18" s="71" t="s">
        <v>202</v>
      </c>
      <c r="E18" s="72" t="s">
        <v>203</v>
      </c>
      <c r="F18" s="73">
        <f t="shared" si="0"/>
        <v>153.17</v>
      </c>
      <c r="G18" s="74">
        <f>'5支出分类（部门预算）'!H17</f>
        <v>153.17</v>
      </c>
      <c r="H18" s="74"/>
      <c r="I18" s="74"/>
      <c r="J18" s="72"/>
      <c r="K18" s="72"/>
    </row>
    <row r="19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K25" sqref="K25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20">
      <c r="A1" s="36"/>
      <c r="S1" s="46" t="s">
        <v>204</v>
      </c>
      <c r="T1" s="46"/>
    </row>
    <row r="2" ht="36.9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3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17.3" customHeight="1" spans="1:20">
      <c r="A4" s="41" t="s">
        <v>158</v>
      </c>
      <c r="B4" s="41"/>
      <c r="C4" s="41"/>
      <c r="D4" s="41" t="s">
        <v>205</v>
      </c>
      <c r="E4" s="41" t="s">
        <v>206</v>
      </c>
      <c r="F4" s="41" t="s">
        <v>207</v>
      </c>
      <c r="G4" s="41" t="s">
        <v>208</v>
      </c>
      <c r="H4" s="41" t="s">
        <v>209</v>
      </c>
      <c r="I4" s="41" t="s">
        <v>210</v>
      </c>
      <c r="J4" s="41" t="s">
        <v>211</v>
      </c>
      <c r="K4" s="41" t="s">
        <v>212</v>
      </c>
      <c r="L4" s="41" t="s">
        <v>213</v>
      </c>
      <c r="M4" s="41" t="s">
        <v>214</v>
      </c>
      <c r="N4" s="41" t="s">
        <v>215</v>
      </c>
      <c r="O4" s="41" t="s">
        <v>216</v>
      </c>
      <c r="P4" s="41" t="s">
        <v>217</v>
      </c>
      <c r="Q4" s="41" t="s">
        <v>218</v>
      </c>
      <c r="R4" s="41" t="s">
        <v>219</v>
      </c>
      <c r="S4" s="41" t="s">
        <v>220</v>
      </c>
      <c r="T4" s="41" t="s">
        <v>221</v>
      </c>
    </row>
    <row r="5" ht="18.05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40"/>
      <c r="B6" s="40"/>
      <c r="C6" s="40"/>
      <c r="D6" s="40"/>
      <c r="E6" s="40" t="s">
        <v>135</v>
      </c>
      <c r="F6" s="42">
        <f>SUM(G6:J6)</f>
        <v>3348.766184</v>
      </c>
      <c r="G6" s="42">
        <f>G7</f>
        <v>1703.91</v>
      </c>
      <c r="H6" s="42">
        <v>1593.606184</v>
      </c>
      <c r="I6" s="42"/>
      <c r="J6" s="42">
        <v>51.25</v>
      </c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0"/>
      <c r="B7" s="40"/>
      <c r="C7" s="40"/>
      <c r="D7" s="43" t="s">
        <v>153</v>
      </c>
      <c r="E7" s="43" t="s">
        <v>154</v>
      </c>
      <c r="F7" s="42">
        <f>SUM(G7:J7)</f>
        <v>3348.766184</v>
      </c>
      <c r="G7" s="42">
        <f>G8</f>
        <v>1703.91</v>
      </c>
      <c r="H7" s="42">
        <v>1593.606184</v>
      </c>
      <c r="I7" s="42"/>
      <c r="J7" s="42">
        <v>51.25</v>
      </c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42">
        <f>SUM(G8:J8)</f>
        <v>3348.766184</v>
      </c>
      <c r="G8" s="62">
        <f>SUM(G9:G17)</f>
        <v>1703.91</v>
      </c>
      <c r="H8" s="62">
        <v>1593.606184</v>
      </c>
      <c r="I8" s="62"/>
      <c r="J8" s="62">
        <v>51.25</v>
      </c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19.9" customHeight="1" spans="1:20">
      <c r="A9" s="52" t="s">
        <v>169</v>
      </c>
      <c r="B9" s="52" t="s">
        <v>170</v>
      </c>
      <c r="C9" s="52" t="s">
        <v>171</v>
      </c>
      <c r="D9" s="44" t="s">
        <v>222</v>
      </c>
      <c r="E9" s="53" t="s">
        <v>173</v>
      </c>
      <c r="F9" s="45">
        <f t="shared" ref="F9:F18" si="0">SUM(G9:J9)</f>
        <v>1681.656184</v>
      </c>
      <c r="G9" s="54">
        <f>'5支出分类（部门预算）'!H9</f>
        <v>1065.64</v>
      </c>
      <c r="H9" s="54">
        <v>564.766184</v>
      </c>
      <c r="I9" s="54"/>
      <c r="J9" s="54">
        <v>51.25</v>
      </c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52" t="s">
        <v>178</v>
      </c>
      <c r="B10" s="52" t="s">
        <v>179</v>
      </c>
      <c r="C10" s="52" t="s">
        <v>180</v>
      </c>
      <c r="D10" s="44" t="s">
        <v>222</v>
      </c>
      <c r="E10" s="53" t="s">
        <v>182</v>
      </c>
      <c r="F10" s="45">
        <f t="shared" si="0"/>
        <v>79.52</v>
      </c>
      <c r="G10" s="54">
        <f>'5支出分类（部门预算）'!H10</f>
        <v>79.52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178</v>
      </c>
      <c r="B11" s="52" t="s">
        <v>179</v>
      </c>
      <c r="C11" s="52" t="s">
        <v>183</v>
      </c>
      <c r="D11" s="44" t="s">
        <v>222</v>
      </c>
      <c r="E11" s="53" t="s">
        <v>185</v>
      </c>
      <c r="F11" s="45">
        <f t="shared" si="0"/>
        <v>122.02</v>
      </c>
      <c r="G11" s="54">
        <f>'5支出分类（部门预算）'!H11</f>
        <v>122.02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178</v>
      </c>
      <c r="B12" s="52" t="s">
        <v>186</v>
      </c>
      <c r="C12" s="52" t="s">
        <v>171</v>
      </c>
      <c r="D12" s="44" t="s">
        <v>222</v>
      </c>
      <c r="E12" s="53" t="s">
        <v>188</v>
      </c>
      <c r="F12" s="45">
        <f t="shared" si="0"/>
        <v>0.6</v>
      </c>
      <c r="G12" s="54">
        <f>'5支出分类（部门预算）'!H12</f>
        <v>0.6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178</v>
      </c>
      <c r="B13" s="52" t="s">
        <v>186</v>
      </c>
      <c r="C13" s="52" t="s">
        <v>189</v>
      </c>
      <c r="D13" s="44" t="s">
        <v>222</v>
      </c>
      <c r="E13" s="53" t="s">
        <v>191</v>
      </c>
      <c r="F13" s="45">
        <f t="shared" si="0"/>
        <v>77.95</v>
      </c>
      <c r="G13" s="54">
        <f>'5支出分类（部门预算）'!H13</f>
        <v>77.95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192</v>
      </c>
      <c r="B14" s="52" t="s">
        <v>193</v>
      </c>
      <c r="C14" s="52" t="s">
        <v>171</v>
      </c>
      <c r="D14" s="44" t="s">
        <v>222</v>
      </c>
      <c r="E14" s="53" t="s">
        <v>195</v>
      </c>
      <c r="F14" s="45">
        <f t="shared" si="0"/>
        <v>19.77</v>
      </c>
      <c r="G14" s="54">
        <f>'5支出分类（部门预算）'!H14</f>
        <v>19.77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ht="19.9" customHeight="1" spans="1:20">
      <c r="A15" s="52" t="s">
        <v>192</v>
      </c>
      <c r="B15" s="52" t="s">
        <v>193</v>
      </c>
      <c r="C15" s="52" t="s">
        <v>170</v>
      </c>
      <c r="D15" s="44" t="s">
        <v>222</v>
      </c>
      <c r="E15" s="53" t="s">
        <v>197</v>
      </c>
      <c r="F15" s="45">
        <f t="shared" si="0"/>
        <v>84.52</v>
      </c>
      <c r="G15" s="54">
        <f>'5支出分类（部门预算）'!H15</f>
        <v>84.52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ht="19.9" customHeight="1" spans="1:20">
      <c r="A16" s="52" t="s">
        <v>192</v>
      </c>
      <c r="B16" s="52" t="s">
        <v>198</v>
      </c>
      <c r="C16" s="52" t="s">
        <v>171</v>
      </c>
      <c r="D16" s="44" t="s">
        <v>222</v>
      </c>
      <c r="E16" s="53" t="s">
        <v>200</v>
      </c>
      <c r="F16" s="45">
        <f t="shared" si="0"/>
        <v>100.72</v>
      </c>
      <c r="G16" s="54">
        <f>'5支出分类（部门预算）'!H16</f>
        <v>100.72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19.9" customHeight="1" spans="1:20">
      <c r="A17" s="52" t="s">
        <v>201</v>
      </c>
      <c r="B17" s="52" t="s">
        <v>189</v>
      </c>
      <c r="C17" s="52" t="s">
        <v>171</v>
      </c>
      <c r="D17" s="44" t="s">
        <v>222</v>
      </c>
      <c r="E17" s="53" t="s">
        <v>203</v>
      </c>
      <c r="F17" s="45">
        <f t="shared" si="0"/>
        <v>153.17</v>
      </c>
      <c r="G17" s="54">
        <f>'5支出分类（部门预算）'!H17</f>
        <v>153.17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ht="19.9" customHeight="1" spans="1:20">
      <c r="A18" s="52" t="s">
        <v>169</v>
      </c>
      <c r="B18" s="52" t="s">
        <v>174</v>
      </c>
      <c r="C18" s="52" t="s">
        <v>175</v>
      </c>
      <c r="D18" s="44" t="s">
        <v>222</v>
      </c>
      <c r="E18" s="53" t="s">
        <v>177</v>
      </c>
      <c r="F18" s="45">
        <f t="shared" si="0"/>
        <v>1028.84</v>
      </c>
      <c r="G18" s="54"/>
      <c r="H18" s="54">
        <v>1028.84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K24" sqref="K24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875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21">
      <c r="A1" s="36"/>
      <c r="T1" s="46" t="s">
        <v>223</v>
      </c>
      <c r="U1" s="46"/>
    </row>
    <row r="2" ht="32.4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1" customHeight="1" spans="1:2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47" t="s">
        <v>31</v>
      </c>
      <c r="U3" s="47"/>
    </row>
    <row r="4" ht="19.55" customHeight="1" spans="1:21">
      <c r="A4" s="41" t="s">
        <v>158</v>
      </c>
      <c r="B4" s="41"/>
      <c r="C4" s="41"/>
      <c r="D4" s="41" t="s">
        <v>205</v>
      </c>
      <c r="E4" s="41" t="s">
        <v>206</v>
      </c>
      <c r="F4" s="41" t="s">
        <v>224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3.15" customHeight="1" spans="1:2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135</v>
      </c>
      <c r="H5" s="41" t="s">
        <v>225</v>
      </c>
      <c r="I5" s="41" t="s">
        <v>226</v>
      </c>
      <c r="J5" s="41" t="s">
        <v>216</v>
      </c>
      <c r="K5" s="41" t="s">
        <v>135</v>
      </c>
      <c r="L5" s="41" t="s">
        <v>227</v>
      </c>
      <c r="M5" s="41" t="s">
        <v>228</v>
      </c>
      <c r="N5" s="41" t="s">
        <v>229</v>
      </c>
      <c r="O5" s="41" t="s">
        <v>218</v>
      </c>
      <c r="P5" s="41" t="s">
        <v>230</v>
      </c>
      <c r="Q5" s="41" t="s">
        <v>231</v>
      </c>
      <c r="R5" s="41" t="s">
        <v>232</v>
      </c>
      <c r="S5" s="41" t="s">
        <v>214</v>
      </c>
      <c r="T5" s="41" t="s">
        <v>217</v>
      </c>
      <c r="U5" s="41" t="s">
        <v>221</v>
      </c>
    </row>
    <row r="6" ht="19.9" customHeight="1" spans="1:21">
      <c r="A6" s="40"/>
      <c r="B6" s="40"/>
      <c r="C6" s="40"/>
      <c r="D6" s="40"/>
      <c r="E6" s="40" t="s">
        <v>135</v>
      </c>
      <c r="F6" s="42">
        <f>G6+K6</f>
        <v>3348.766184</v>
      </c>
      <c r="G6" s="42">
        <f>SUM(H6:J6)</f>
        <v>2021.805184</v>
      </c>
      <c r="H6" s="42">
        <f>H7</f>
        <v>1703.91</v>
      </c>
      <c r="I6" s="42">
        <v>317.895184</v>
      </c>
      <c r="J6" s="42">
        <v>0</v>
      </c>
      <c r="K6" s="42">
        <v>1326.961</v>
      </c>
      <c r="L6" s="42"/>
      <c r="M6" s="42">
        <v>1275.711</v>
      </c>
      <c r="N6" s="42"/>
      <c r="O6" s="42"/>
      <c r="P6" s="42">
        <v>51.25</v>
      </c>
      <c r="Q6" s="42"/>
      <c r="R6" s="42"/>
      <c r="S6" s="42"/>
      <c r="T6" s="42"/>
      <c r="U6" s="42"/>
    </row>
    <row r="7" ht="19.9" customHeight="1" spans="1:21">
      <c r="A7" s="40"/>
      <c r="B7" s="40"/>
      <c r="C7" s="40"/>
      <c r="D7" s="43" t="s">
        <v>153</v>
      </c>
      <c r="E7" s="43" t="s">
        <v>154</v>
      </c>
      <c r="F7" s="42">
        <f t="shared" ref="F7:F18" si="0">G7+K7</f>
        <v>3348.766184</v>
      </c>
      <c r="G7" s="42">
        <f>SUM(H7:J7)</f>
        <v>2021.805184</v>
      </c>
      <c r="H7" s="42">
        <f>H8</f>
        <v>1703.91</v>
      </c>
      <c r="I7" s="42">
        <v>317.895184</v>
      </c>
      <c r="J7" s="42">
        <v>0</v>
      </c>
      <c r="K7" s="42">
        <v>1326.961</v>
      </c>
      <c r="L7" s="42">
        <v>0</v>
      </c>
      <c r="M7" s="42">
        <v>1275.711</v>
      </c>
      <c r="N7" s="42"/>
      <c r="O7" s="42"/>
      <c r="P7" s="42">
        <v>51.25</v>
      </c>
      <c r="Q7" s="42"/>
      <c r="R7" s="42"/>
      <c r="S7" s="42"/>
      <c r="T7" s="42"/>
      <c r="U7" s="42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42">
        <f t="shared" si="0"/>
        <v>3348.766184</v>
      </c>
      <c r="G8" s="42">
        <f>SUM(H8:J8)</f>
        <v>2021.805184</v>
      </c>
      <c r="H8" s="42">
        <f>SUM(H9:H17)</f>
        <v>1703.91</v>
      </c>
      <c r="I8" s="42">
        <v>317.895184</v>
      </c>
      <c r="J8" s="42">
        <v>0</v>
      </c>
      <c r="K8" s="42">
        <v>1326.961</v>
      </c>
      <c r="L8" s="42">
        <v>0</v>
      </c>
      <c r="M8" s="42">
        <v>1275.711</v>
      </c>
      <c r="N8" s="42"/>
      <c r="O8" s="42"/>
      <c r="P8" s="42">
        <v>51.25</v>
      </c>
      <c r="Q8" s="42"/>
      <c r="R8" s="42"/>
      <c r="S8" s="42"/>
      <c r="T8" s="42"/>
      <c r="U8" s="42"/>
    </row>
    <row r="9" ht="19.9" customHeight="1" spans="1:21">
      <c r="A9" s="52" t="s">
        <v>169</v>
      </c>
      <c r="B9" s="52" t="s">
        <v>170</v>
      </c>
      <c r="C9" s="52" t="s">
        <v>171</v>
      </c>
      <c r="D9" s="44" t="s">
        <v>222</v>
      </c>
      <c r="E9" s="53" t="s">
        <v>173</v>
      </c>
      <c r="F9" s="45">
        <f t="shared" si="0"/>
        <v>1681.656184</v>
      </c>
      <c r="G9" s="45">
        <f>SUM(H9:J9)</f>
        <v>1383.535184</v>
      </c>
      <c r="H9" s="45">
        <f>'7一般公共预算支出表'!H12</f>
        <v>1065.64</v>
      </c>
      <c r="I9" s="45">
        <v>317.895184</v>
      </c>
      <c r="J9" s="45"/>
      <c r="K9" s="45">
        <v>298.121</v>
      </c>
      <c r="L9" s="45"/>
      <c r="M9" s="45">
        <v>246.871</v>
      </c>
      <c r="N9" s="45"/>
      <c r="O9" s="45"/>
      <c r="P9" s="45">
        <v>51.25</v>
      </c>
      <c r="Q9" s="45"/>
      <c r="R9" s="45"/>
      <c r="S9" s="45"/>
      <c r="T9" s="45"/>
      <c r="U9" s="45"/>
    </row>
    <row r="10" ht="19.9" customHeight="1" spans="1:21">
      <c r="A10" s="52" t="s">
        <v>178</v>
      </c>
      <c r="B10" s="52" t="s">
        <v>179</v>
      </c>
      <c r="C10" s="52" t="s">
        <v>180</v>
      </c>
      <c r="D10" s="44" t="s">
        <v>222</v>
      </c>
      <c r="E10" s="53" t="s">
        <v>182</v>
      </c>
      <c r="F10" s="45">
        <f t="shared" si="0"/>
        <v>79.52</v>
      </c>
      <c r="G10" s="45">
        <f t="shared" ref="G10:G17" si="1">SUM(H10:J10)</f>
        <v>79.52</v>
      </c>
      <c r="H10" s="45">
        <f>'7一般公共预算支出表'!H17</f>
        <v>79.52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ht="19.9" customHeight="1" spans="1:21">
      <c r="A11" s="52" t="s">
        <v>178</v>
      </c>
      <c r="B11" s="52" t="s">
        <v>179</v>
      </c>
      <c r="C11" s="52" t="s">
        <v>183</v>
      </c>
      <c r="D11" s="44" t="s">
        <v>222</v>
      </c>
      <c r="E11" s="53" t="s">
        <v>185</v>
      </c>
      <c r="F11" s="45">
        <f t="shared" si="0"/>
        <v>122.02</v>
      </c>
      <c r="G11" s="45">
        <f t="shared" si="1"/>
        <v>122.02</v>
      </c>
      <c r="H11" s="45">
        <f>'7一般公共预算支出表'!H18</f>
        <v>122.02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19.9" customHeight="1" spans="1:21">
      <c r="A12" s="52" t="s">
        <v>178</v>
      </c>
      <c r="B12" s="52" t="s">
        <v>186</v>
      </c>
      <c r="C12" s="52" t="s">
        <v>171</v>
      </c>
      <c r="D12" s="44" t="s">
        <v>222</v>
      </c>
      <c r="E12" s="53" t="s">
        <v>188</v>
      </c>
      <c r="F12" s="45">
        <f t="shared" si="0"/>
        <v>0.6</v>
      </c>
      <c r="G12" s="45">
        <f t="shared" si="1"/>
        <v>0.6</v>
      </c>
      <c r="H12" s="45">
        <f>'7一般公共预算支出表'!H20</f>
        <v>0.6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ht="19.9" customHeight="1" spans="1:21">
      <c r="A13" s="52" t="s">
        <v>178</v>
      </c>
      <c r="B13" s="52" t="s">
        <v>186</v>
      </c>
      <c r="C13" s="52" t="s">
        <v>189</v>
      </c>
      <c r="D13" s="44" t="s">
        <v>222</v>
      </c>
      <c r="E13" s="53" t="s">
        <v>191</v>
      </c>
      <c r="F13" s="45">
        <f t="shared" si="0"/>
        <v>77.95</v>
      </c>
      <c r="G13" s="45">
        <f t="shared" si="1"/>
        <v>77.95</v>
      </c>
      <c r="H13" s="45">
        <f>'7一般公共预算支出表'!H21</f>
        <v>77.95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19.9" customHeight="1" spans="1:21">
      <c r="A14" s="52" t="s">
        <v>192</v>
      </c>
      <c r="B14" s="52" t="s">
        <v>193</v>
      </c>
      <c r="C14" s="52" t="s">
        <v>171</v>
      </c>
      <c r="D14" s="44" t="s">
        <v>222</v>
      </c>
      <c r="E14" s="53" t="s">
        <v>195</v>
      </c>
      <c r="F14" s="45">
        <f t="shared" si="0"/>
        <v>19.77</v>
      </c>
      <c r="G14" s="45">
        <f t="shared" si="1"/>
        <v>19.77</v>
      </c>
      <c r="H14" s="45">
        <f>'7一般公共预算支出表'!H24</f>
        <v>19.77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ht="19.9" customHeight="1" spans="1:21">
      <c r="A15" s="52" t="s">
        <v>192</v>
      </c>
      <c r="B15" s="52" t="s">
        <v>193</v>
      </c>
      <c r="C15" s="52" t="s">
        <v>170</v>
      </c>
      <c r="D15" s="44" t="s">
        <v>222</v>
      </c>
      <c r="E15" s="53" t="s">
        <v>197</v>
      </c>
      <c r="F15" s="45">
        <f t="shared" si="0"/>
        <v>84.52</v>
      </c>
      <c r="G15" s="45">
        <f t="shared" si="1"/>
        <v>84.52</v>
      </c>
      <c r="H15" s="45">
        <f>'7一般公共预算支出表'!H25</f>
        <v>84.52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ht="19.9" customHeight="1" spans="1:21">
      <c r="A16" s="52" t="s">
        <v>192</v>
      </c>
      <c r="B16" s="52" t="s">
        <v>198</v>
      </c>
      <c r="C16" s="52" t="s">
        <v>171</v>
      </c>
      <c r="D16" s="44" t="s">
        <v>222</v>
      </c>
      <c r="E16" s="53" t="s">
        <v>200</v>
      </c>
      <c r="F16" s="45">
        <f t="shared" si="0"/>
        <v>100.72</v>
      </c>
      <c r="G16" s="45">
        <f t="shared" si="1"/>
        <v>100.72</v>
      </c>
      <c r="H16" s="45">
        <f>'7一般公共预算支出表'!H27</f>
        <v>100.72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9.9" customHeight="1" spans="1:21">
      <c r="A17" s="52" t="s">
        <v>201</v>
      </c>
      <c r="B17" s="52" t="s">
        <v>189</v>
      </c>
      <c r="C17" s="52" t="s">
        <v>171</v>
      </c>
      <c r="D17" s="44" t="s">
        <v>222</v>
      </c>
      <c r="E17" s="53" t="s">
        <v>203</v>
      </c>
      <c r="F17" s="45">
        <f t="shared" si="0"/>
        <v>153.17</v>
      </c>
      <c r="G17" s="45">
        <f t="shared" si="1"/>
        <v>153.17</v>
      </c>
      <c r="H17" s="45">
        <f>'7一般公共预算支出表'!H30</f>
        <v>153.17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ht="19.9" customHeight="1" spans="1:21">
      <c r="A18" s="52" t="s">
        <v>169</v>
      </c>
      <c r="B18" s="52" t="s">
        <v>174</v>
      </c>
      <c r="C18" s="52" t="s">
        <v>175</v>
      </c>
      <c r="D18" s="44" t="s">
        <v>222</v>
      </c>
      <c r="E18" s="53" t="s">
        <v>177</v>
      </c>
      <c r="F18" s="45">
        <f t="shared" si="0"/>
        <v>1028.84</v>
      </c>
      <c r="G18" s="45"/>
      <c r="H18" s="45"/>
      <c r="I18" s="45"/>
      <c r="J18" s="45"/>
      <c r="K18" s="45">
        <v>1028.84</v>
      </c>
      <c r="L18" s="45"/>
      <c r="M18" s="45">
        <v>1028.84</v>
      </c>
      <c r="N18" s="45"/>
      <c r="O18" s="45"/>
      <c r="P18" s="45"/>
      <c r="Q18" s="45"/>
      <c r="R18" s="45"/>
      <c r="S18" s="45"/>
      <c r="T18" s="45"/>
      <c r="U18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7" sqref="D7:D29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4">
      <c r="A1" s="36"/>
      <c r="D1" s="46" t="s">
        <v>233</v>
      </c>
    </row>
    <row r="2" ht="27.85" customHeight="1" spans="1:4">
      <c r="A2" s="37" t="s">
        <v>12</v>
      </c>
      <c r="B2" s="37"/>
      <c r="C2" s="37"/>
      <c r="D2" s="37"/>
    </row>
    <row r="3" ht="16.55" customHeight="1" spans="1:5">
      <c r="A3" s="38" t="s">
        <v>30</v>
      </c>
      <c r="B3" s="38"/>
      <c r="C3" s="38"/>
      <c r="D3" s="47" t="s">
        <v>31</v>
      </c>
      <c r="E3" s="36"/>
    </row>
    <row r="4" ht="17.65" customHeight="1" spans="1:5">
      <c r="A4" s="39" t="s">
        <v>32</v>
      </c>
      <c r="B4" s="39"/>
      <c r="C4" s="39" t="s">
        <v>33</v>
      </c>
      <c r="D4" s="39"/>
      <c r="E4" s="59"/>
    </row>
    <row r="5" ht="17.65" customHeight="1" spans="1:5">
      <c r="A5" s="39" t="s">
        <v>34</v>
      </c>
      <c r="B5" s="39" t="s">
        <v>35</v>
      </c>
      <c r="C5" s="39" t="s">
        <v>34</v>
      </c>
      <c r="D5" s="39" t="s">
        <v>35</v>
      </c>
      <c r="E5" s="59"/>
    </row>
    <row r="6" ht="17.65" customHeight="1" spans="1:5">
      <c r="A6" s="40" t="s">
        <v>234</v>
      </c>
      <c r="B6" s="42">
        <f>D6</f>
        <v>3348.766184</v>
      </c>
      <c r="C6" s="40" t="s">
        <v>235</v>
      </c>
      <c r="D6" s="56">
        <f>SUM(D7:D31)</f>
        <v>3348.766184</v>
      </c>
      <c r="E6" s="60"/>
    </row>
    <row r="7" ht="17.65" customHeight="1" spans="1:5">
      <c r="A7" s="48" t="s">
        <v>236</v>
      </c>
      <c r="B7" s="45">
        <f>D6</f>
        <v>3348.766184</v>
      </c>
      <c r="C7" s="48" t="s">
        <v>40</v>
      </c>
      <c r="D7" s="50">
        <f>'7一般公共预算支出表'!F10</f>
        <v>2710.496184</v>
      </c>
      <c r="E7" s="60"/>
    </row>
    <row r="8" ht="17.65" customHeight="1" spans="1:5">
      <c r="A8" s="48" t="s">
        <v>237</v>
      </c>
      <c r="B8" s="45"/>
      <c r="C8" s="48" t="s">
        <v>44</v>
      </c>
      <c r="D8" s="50"/>
      <c r="E8" s="60"/>
    </row>
    <row r="9" ht="27.1" customHeight="1" spans="1:5">
      <c r="A9" s="48" t="s">
        <v>47</v>
      </c>
      <c r="B9" s="45"/>
      <c r="C9" s="48" t="s">
        <v>48</v>
      </c>
      <c r="D9" s="50"/>
      <c r="E9" s="60"/>
    </row>
    <row r="10" ht="17.65" customHeight="1" spans="1:5">
      <c r="A10" s="48" t="s">
        <v>238</v>
      </c>
      <c r="B10" s="45"/>
      <c r="C10" s="48" t="s">
        <v>52</v>
      </c>
      <c r="D10" s="50"/>
      <c r="E10" s="60"/>
    </row>
    <row r="11" ht="17.65" customHeight="1" spans="1:5">
      <c r="A11" s="48" t="s">
        <v>239</v>
      </c>
      <c r="B11" s="45"/>
      <c r="C11" s="48" t="s">
        <v>56</v>
      </c>
      <c r="D11" s="50"/>
      <c r="E11" s="60"/>
    </row>
    <row r="12" ht="17.65" customHeight="1" spans="1:5">
      <c r="A12" s="48" t="s">
        <v>240</v>
      </c>
      <c r="B12" s="45"/>
      <c r="C12" s="48" t="s">
        <v>60</v>
      </c>
      <c r="D12" s="50"/>
      <c r="E12" s="60"/>
    </row>
    <row r="13" ht="17.65" customHeight="1" spans="1:5">
      <c r="A13" s="40" t="s">
        <v>241</v>
      </c>
      <c r="B13" s="42"/>
      <c r="C13" s="48" t="s">
        <v>64</v>
      </c>
      <c r="D13" s="50"/>
      <c r="E13" s="60"/>
    </row>
    <row r="14" ht="17.65" customHeight="1" spans="1:5">
      <c r="A14" s="48" t="s">
        <v>236</v>
      </c>
      <c r="B14" s="45"/>
      <c r="C14" s="48" t="s">
        <v>68</v>
      </c>
      <c r="D14" s="50">
        <f>'7一般公共预算支出表'!F15</f>
        <v>280.09</v>
      </c>
      <c r="E14" s="60"/>
    </row>
    <row r="15" ht="17.65" customHeight="1" spans="1:5">
      <c r="A15" s="48" t="s">
        <v>238</v>
      </c>
      <c r="B15" s="45"/>
      <c r="C15" s="48" t="s">
        <v>72</v>
      </c>
      <c r="D15" s="50"/>
      <c r="E15" s="60"/>
    </row>
    <row r="16" ht="17.65" customHeight="1" spans="1:5">
      <c r="A16" s="48" t="s">
        <v>239</v>
      </c>
      <c r="B16" s="45"/>
      <c r="C16" s="48" t="s">
        <v>76</v>
      </c>
      <c r="D16" s="50">
        <f>'7一般公共预算支出表'!F22</f>
        <v>205.01</v>
      </c>
      <c r="E16" s="60"/>
    </row>
    <row r="17" ht="17.65" customHeight="1" spans="1:5">
      <c r="A17" s="48" t="s">
        <v>240</v>
      </c>
      <c r="B17" s="45"/>
      <c r="C17" s="48" t="s">
        <v>80</v>
      </c>
      <c r="D17" s="50"/>
      <c r="E17" s="60"/>
    </row>
    <row r="18" ht="17.65" customHeight="1" spans="1:5">
      <c r="A18" s="48"/>
      <c r="B18" s="45"/>
      <c r="C18" s="48" t="s">
        <v>84</v>
      </c>
      <c r="D18" s="50"/>
      <c r="E18" s="60"/>
    </row>
    <row r="19" ht="17.65" customHeight="1" spans="1:5">
      <c r="A19" s="48"/>
      <c r="B19" s="48"/>
      <c r="C19" s="48" t="s">
        <v>88</v>
      </c>
      <c r="D19" s="50"/>
      <c r="E19" s="60"/>
    </row>
    <row r="20" ht="17.65" customHeight="1" spans="1:5">
      <c r="A20" s="48"/>
      <c r="B20" s="48"/>
      <c r="C20" s="48" t="s">
        <v>92</v>
      </c>
      <c r="D20" s="50"/>
      <c r="E20" s="60"/>
    </row>
    <row r="21" ht="17.65" customHeight="1" spans="1:5">
      <c r="A21" s="48"/>
      <c r="B21" s="48"/>
      <c r="C21" s="48" t="s">
        <v>96</v>
      </c>
      <c r="D21" s="50"/>
      <c r="E21" s="60"/>
    </row>
    <row r="22" ht="17.65" customHeight="1" spans="1:5">
      <c r="A22" s="48"/>
      <c r="B22" s="48"/>
      <c r="C22" s="48" t="s">
        <v>99</v>
      </c>
      <c r="D22" s="50"/>
      <c r="E22" s="60"/>
    </row>
    <row r="23" ht="17.65" customHeight="1" spans="1:5">
      <c r="A23" s="48"/>
      <c r="B23" s="48"/>
      <c r="C23" s="48" t="s">
        <v>102</v>
      </c>
      <c r="D23" s="50"/>
      <c r="E23" s="60"/>
    </row>
    <row r="24" ht="17.65" customHeight="1" spans="1:5">
      <c r="A24" s="48"/>
      <c r="B24" s="48"/>
      <c r="C24" s="48" t="s">
        <v>104</v>
      </c>
      <c r="D24" s="50"/>
      <c r="E24" s="60"/>
    </row>
    <row r="25" ht="17.65" customHeight="1" spans="1:5">
      <c r="A25" s="48"/>
      <c r="B25" s="48"/>
      <c r="C25" s="48" t="s">
        <v>106</v>
      </c>
      <c r="D25" s="50"/>
      <c r="E25" s="60"/>
    </row>
    <row r="26" ht="17.65" customHeight="1" spans="1:5">
      <c r="A26" s="48"/>
      <c r="B26" s="48"/>
      <c r="C26" s="48" t="s">
        <v>108</v>
      </c>
      <c r="D26" s="50">
        <f>'7一般公共预算支出表'!F28</f>
        <v>153.17</v>
      </c>
      <c r="E26" s="60"/>
    </row>
    <row r="27" ht="17.65" customHeight="1" spans="1:5">
      <c r="A27" s="48"/>
      <c r="B27" s="48"/>
      <c r="C27" s="48" t="s">
        <v>110</v>
      </c>
      <c r="D27" s="50"/>
      <c r="E27" s="60"/>
    </row>
    <row r="28" ht="17.65" customHeight="1" spans="1:5">
      <c r="A28" s="48"/>
      <c r="B28" s="48"/>
      <c r="C28" s="48" t="s">
        <v>112</v>
      </c>
      <c r="D28" s="50"/>
      <c r="E28" s="60"/>
    </row>
    <row r="29" ht="17.65" customHeight="1" spans="1:5">
      <c r="A29" s="48"/>
      <c r="B29" s="48"/>
      <c r="C29" s="48" t="s">
        <v>114</v>
      </c>
      <c r="D29" s="50"/>
      <c r="E29" s="60"/>
    </row>
    <row r="30" ht="17.65" customHeight="1" spans="1:5">
      <c r="A30" s="48"/>
      <c r="B30" s="48"/>
      <c r="C30" s="48" t="s">
        <v>116</v>
      </c>
      <c r="D30" s="50"/>
      <c r="E30" s="60"/>
    </row>
    <row r="31" ht="17.65" customHeight="1" spans="1:5">
      <c r="A31" s="48"/>
      <c r="B31" s="48"/>
      <c r="C31" s="48" t="s">
        <v>118</v>
      </c>
      <c r="D31" s="50"/>
      <c r="E31" s="60"/>
    </row>
    <row r="32" ht="17.65" customHeight="1" spans="1:5">
      <c r="A32" s="48"/>
      <c r="B32" s="48"/>
      <c r="C32" s="48" t="s">
        <v>120</v>
      </c>
      <c r="D32" s="50"/>
      <c r="E32" s="60"/>
    </row>
    <row r="33" ht="17.65" customHeight="1" spans="1:5">
      <c r="A33" s="48"/>
      <c r="B33" s="48"/>
      <c r="C33" s="48" t="s">
        <v>122</v>
      </c>
      <c r="D33" s="50"/>
      <c r="E33" s="60"/>
    </row>
    <row r="34" ht="17.65" customHeight="1" spans="1:5">
      <c r="A34" s="48"/>
      <c r="B34" s="48"/>
      <c r="C34" s="48" t="s">
        <v>123</v>
      </c>
      <c r="D34" s="50"/>
      <c r="E34" s="60"/>
    </row>
    <row r="35" ht="17.65" customHeight="1" spans="1:5">
      <c r="A35" s="48"/>
      <c r="B35" s="48"/>
      <c r="C35" s="48" t="s">
        <v>124</v>
      </c>
      <c r="D35" s="50"/>
      <c r="E35" s="60"/>
    </row>
    <row r="36" ht="17.65" customHeight="1" spans="1:5">
      <c r="A36" s="48"/>
      <c r="B36" s="48"/>
      <c r="C36" s="48" t="s">
        <v>125</v>
      </c>
      <c r="D36" s="50"/>
      <c r="E36" s="60"/>
    </row>
    <row r="37" ht="17.65" customHeight="1" spans="1:5">
      <c r="A37" s="48"/>
      <c r="B37" s="48"/>
      <c r="C37" s="48"/>
      <c r="D37" s="48"/>
      <c r="E37" s="60"/>
    </row>
    <row r="38" ht="17.65" customHeight="1" spans="1:5">
      <c r="A38" s="40"/>
      <c r="B38" s="40"/>
      <c r="C38" s="40" t="s">
        <v>242</v>
      </c>
      <c r="D38" s="42"/>
      <c r="E38" s="61"/>
    </row>
    <row r="39" ht="17.65" customHeight="1" spans="1:5">
      <c r="A39" s="40"/>
      <c r="B39" s="40"/>
      <c r="C39" s="40"/>
      <c r="D39" s="40"/>
      <c r="E39" s="61"/>
    </row>
    <row r="40" ht="17.65" customHeight="1" spans="1:5">
      <c r="A40" s="41" t="s">
        <v>243</v>
      </c>
      <c r="B40" s="42">
        <f>D40</f>
        <v>3348.766184</v>
      </c>
      <c r="C40" s="41" t="s">
        <v>244</v>
      </c>
      <c r="D40" s="56">
        <f>D6</f>
        <v>3348.766184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pane ySplit="6" topLeftCell="A7" activePane="bottomLeft" state="frozen"/>
      <selection/>
      <selection pane="bottomLeft" activeCell="O12" sqref="O12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4.3" customHeight="1" spans="1:12">
      <c r="A1" s="36"/>
      <c r="D1" s="36"/>
      <c r="L1" s="46" t="s">
        <v>245</v>
      </c>
    </row>
    <row r="2" ht="37.65" customHeight="1" spans="1:12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1.1" customHeight="1" spans="1:1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47" t="s">
        <v>31</v>
      </c>
      <c r="L3" s="47"/>
    </row>
    <row r="4" ht="17.3" customHeight="1" spans="1:12">
      <c r="A4" s="39" t="s">
        <v>158</v>
      </c>
      <c r="B4" s="39"/>
      <c r="C4" s="39"/>
      <c r="D4" s="39" t="s">
        <v>159</v>
      </c>
      <c r="E4" s="39" t="s">
        <v>160</v>
      </c>
      <c r="F4" s="39" t="s">
        <v>135</v>
      </c>
      <c r="G4" s="39" t="s">
        <v>161</v>
      </c>
      <c r="H4" s="39"/>
      <c r="I4" s="39"/>
      <c r="J4" s="39"/>
      <c r="K4" s="39"/>
      <c r="L4" s="39" t="s">
        <v>162</v>
      </c>
    </row>
    <row r="5" ht="15.05" customHeight="1" spans="1:12">
      <c r="A5" s="39"/>
      <c r="B5" s="39"/>
      <c r="C5" s="39"/>
      <c r="D5" s="39"/>
      <c r="E5" s="39"/>
      <c r="F5" s="39"/>
      <c r="G5" s="39" t="s">
        <v>137</v>
      </c>
      <c r="H5" s="39" t="s">
        <v>246</v>
      </c>
      <c r="I5" s="39"/>
      <c r="J5" s="39"/>
      <c r="K5" s="39" t="s">
        <v>247</v>
      </c>
      <c r="L5" s="39"/>
    </row>
    <row r="6" ht="21.1" customHeight="1" spans="1:12">
      <c r="A6" s="39" t="s">
        <v>166</v>
      </c>
      <c r="B6" s="39" t="s">
        <v>167</v>
      </c>
      <c r="C6" s="39" t="s">
        <v>168</v>
      </c>
      <c r="D6" s="39"/>
      <c r="E6" s="39"/>
      <c r="F6" s="39"/>
      <c r="G6" s="39"/>
      <c r="H6" s="39" t="s">
        <v>225</v>
      </c>
      <c r="I6" s="39" t="s">
        <v>248</v>
      </c>
      <c r="J6" s="39" t="s">
        <v>216</v>
      </c>
      <c r="K6" s="39"/>
      <c r="L6" s="39"/>
    </row>
    <row r="7" ht="19.9" customHeight="1" spans="1:12">
      <c r="A7" s="48"/>
      <c r="B7" s="48"/>
      <c r="C7" s="48"/>
      <c r="D7" s="40"/>
      <c r="E7" s="40" t="s">
        <v>135</v>
      </c>
      <c r="F7" s="42">
        <f>G7+L7</f>
        <v>3348.766184</v>
      </c>
      <c r="G7" s="42">
        <f>SUM(H7:K7)</f>
        <v>2021.805184</v>
      </c>
      <c r="H7" s="42">
        <f>H9</f>
        <v>1703.91</v>
      </c>
      <c r="I7" s="42">
        <v>0</v>
      </c>
      <c r="J7" s="42">
        <v>0</v>
      </c>
      <c r="K7" s="42">
        <v>317.895184</v>
      </c>
      <c r="L7" s="42">
        <v>1326.961</v>
      </c>
    </row>
    <row r="8" ht="19.9" customHeight="1" spans="1:12">
      <c r="A8" s="48"/>
      <c r="B8" s="48"/>
      <c r="C8" s="48"/>
      <c r="D8" s="43" t="s">
        <v>153</v>
      </c>
      <c r="E8" s="43" t="s">
        <v>154</v>
      </c>
      <c r="F8" s="42">
        <f t="shared" ref="F8:F30" si="0">G8+L8</f>
        <v>3348.766184</v>
      </c>
      <c r="G8" s="42">
        <f t="shared" ref="G8:G30" si="1">SUM(H8:K8)</f>
        <v>2021.805184</v>
      </c>
      <c r="H8" s="42">
        <f>H9</f>
        <v>1703.91</v>
      </c>
      <c r="I8" s="42">
        <v>0</v>
      </c>
      <c r="J8" s="42">
        <v>0</v>
      </c>
      <c r="K8" s="42">
        <v>317.895184</v>
      </c>
      <c r="L8" s="42">
        <v>1326.961</v>
      </c>
    </row>
    <row r="9" ht="19.9" customHeight="1" spans="1:12">
      <c r="A9" s="48"/>
      <c r="B9" s="48"/>
      <c r="C9" s="48"/>
      <c r="D9" s="49" t="s">
        <v>155</v>
      </c>
      <c r="E9" s="49" t="s">
        <v>156</v>
      </c>
      <c r="F9" s="42">
        <f t="shared" si="0"/>
        <v>3348.766184</v>
      </c>
      <c r="G9" s="42">
        <f t="shared" si="1"/>
        <v>2021.805184</v>
      </c>
      <c r="H9" s="42">
        <f>H10+H15+H22+H28</f>
        <v>1703.91</v>
      </c>
      <c r="I9" s="42">
        <v>0</v>
      </c>
      <c r="J9" s="42">
        <v>0</v>
      </c>
      <c r="K9" s="42">
        <v>317.895184</v>
      </c>
      <c r="L9" s="42">
        <v>1326.961</v>
      </c>
    </row>
    <row r="10" ht="19.9" customHeight="1" spans="1:12">
      <c r="A10" s="41" t="s">
        <v>169</v>
      </c>
      <c r="B10" s="41"/>
      <c r="C10" s="41"/>
      <c r="D10" s="40" t="s">
        <v>249</v>
      </c>
      <c r="E10" s="40" t="s">
        <v>250</v>
      </c>
      <c r="F10" s="42">
        <f t="shared" si="0"/>
        <v>2710.496184</v>
      </c>
      <c r="G10" s="42">
        <f t="shared" si="1"/>
        <v>1383.535184</v>
      </c>
      <c r="H10" s="42">
        <f>H12</f>
        <v>1065.64</v>
      </c>
      <c r="I10" s="42">
        <v>0</v>
      </c>
      <c r="J10" s="42">
        <v>0</v>
      </c>
      <c r="K10" s="42">
        <v>317.895184</v>
      </c>
      <c r="L10" s="42">
        <v>1326.961</v>
      </c>
    </row>
    <row r="11" ht="19.9" customHeight="1" spans="1:12">
      <c r="A11" s="41" t="s">
        <v>169</v>
      </c>
      <c r="B11" s="58" t="s">
        <v>170</v>
      </c>
      <c r="C11" s="41"/>
      <c r="D11" s="40" t="s">
        <v>251</v>
      </c>
      <c r="E11" s="40" t="s">
        <v>252</v>
      </c>
      <c r="F11" s="42">
        <f t="shared" si="0"/>
        <v>1681.656184</v>
      </c>
      <c r="G11" s="42">
        <f t="shared" si="1"/>
        <v>1383.535184</v>
      </c>
      <c r="H11" s="42">
        <f>H12</f>
        <v>1065.64</v>
      </c>
      <c r="I11" s="42">
        <v>0</v>
      </c>
      <c r="J11" s="42">
        <v>0</v>
      </c>
      <c r="K11" s="42">
        <v>317.895184</v>
      </c>
      <c r="L11" s="42">
        <v>298.121</v>
      </c>
    </row>
    <row r="12" ht="19.9" customHeight="1" spans="1:12">
      <c r="A12" s="52" t="s">
        <v>169</v>
      </c>
      <c r="B12" s="52" t="s">
        <v>170</v>
      </c>
      <c r="C12" s="52" t="s">
        <v>171</v>
      </c>
      <c r="D12" s="44" t="s">
        <v>253</v>
      </c>
      <c r="E12" s="48" t="s">
        <v>254</v>
      </c>
      <c r="F12" s="45">
        <f t="shared" si="0"/>
        <v>1681.656184</v>
      </c>
      <c r="G12" s="45">
        <f t="shared" si="1"/>
        <v>1383.535184</v>
      </c>
      <c r="H12" s="50">
        <f>'8工资福利(政府预算)'!G9</f>
        <v>1065.64</v>
      </c>
      <c r="I12" s="50"/>
      <c r="J12" s="50"/>
      <c r="K12" s="50">
        <v>317.895184</v>
      </c>
      <c r="L12" s="50">
        <v>298.121</v>
      </c>
    </row>
    <row r="13" ht="19.9" customHeight="1" spans="1:12">
      <c r="A13" s="41" t="s">
        <v>169</v>
      </c>
      <c r="B13" s="58" t="s">
        <v>174</v>
      </c>
      <c r="C13" s="41"/>
      <c r="D13" s="40" t="s">
        <v>255</v>
      </c>
      <c r="E13" s="40" t="s">
        <v>256</v>
      </c>
      <c r="F13" s="42">
        <f t="shared" si="0"/>
        <v>1028.84</v>
      </c>
      <c r="G13" s="42">
        <f t="shared" si="1"/>
        <v>0</v>
      </c>
      <c r="H13" s="42">
        <v>0</v>
      </c>
      <c r="I13" s="42">
        <v>0</v>
      </c>
      <c r="J13" s="42">
        <v>0</v>
      </c>
      <c r="K13" s="42">
        <v>0</v>
      </c>
      <c r="L13" s="42">
        <v>1028.84</v>
      </c>
    </row>
    <row r="14" ht="19.9" customHeight="1" spans="1:12">
      <c r="A14" s="52" t="s">
        <v>169</v>
      </c>
      <c r="B14" s="52" t="s">
        <v>174</v>
      </c>
      <c r="C14" s="52" t="s">
        <v>175</v>
      </c>
      <c r="D14" s="44" t="s">
        <v>257</v>
      </c>
      <c r="E14" s="48" t="s">
        <v>258</v>
      </c>
      <c r="F14" s="45">
        <f t="shared" si="0"/>
        <v>1028.84</v>
      </c>
      <c r="G14" s="42">
        <f t="shared" si="1"/>
        <v>0</v>
      </c>
      <c r="H14" s="50"/>
      <c r="I14" s="50"/>
      <c r="J14" s="50"/>
      <c r="K14" s="50"/>
      <c r="L14" s="50">
        <v>1028.84</v>
      </c>
    </row>
    <row r="15" ht="19.9" customHeight="1" spans="1:12">
      <c r="A15" s="41" t="s">
        <v>178</v>
      </c>
      <c r="B15" s="41"/>
      <c r="C15" s="41"/>
      <c r="D15" s="40" t="s">
        <v>259</v>
      </c>
      <c r="E15" s="40" t="s">
        <v>260</v>
      </c>
      <c r="F15" s="42">
        <f t="shared" si="0"/>
        <v>280.09</v>
      </c>
      <c r="G15" s="42">
        <f t="shared" si="1"/>
        <v>280.09</v>
      </c>
      <c r="H15" s="42">
        <f>H16+H19</f>
        <v>280.09</v>
      </c>
      <c r="I15" s="42">
        <v>0</v>
      </c>
      <c r="J15" s="42">
        <v>0</v>
      </c>
      <c r="K15" s="42">
        <v>0</v>
      </c>
      <c r="L15" s="42">
        <v>0</v>
      </c>
    </row>
    <row r="16" ht="19.9" customHeight="1" spans="1:12">
      <c r="A16" s="41" t="s">
        <v>178</v>
      </c>
      <c r="B16" s="58" t="s">
        <v>179</v>
      </c>
      <c r="C16" s="41"/>
      <c r="D16" s="40" t="s">
        <v>261</v>
      </c>
      <c r="E16" s="40" t="s">
        <v>262</v>
      </c>
      <c r="F16" s="42">
        <f t="shared" si="0"/>
        <v>201.54</v>
      </c>
      <c r="G16" s="42">
        <f t="shared" si="1"/>
        <v>201.54</v>
      </c>
      <c r="H16" s="42">
        <f>H17+H18</f>
        <v>201.54</v>
      </c>
      <c r="I16" s="42">
        <v>0</v>
      </c>
      <c r="J16" s="42">
        <v>0</v>
      </c>
      <c r="K16" s="42">
        <v>0</v>
      </c>
      <c r="L16" s="42">
        <v>0</v>
      </c>
    </row>
    <row r="17" ht="19.9" customHeight="1" spans="1:12">
      <c r="A17" s="52" t="s">
        <v>178</v>
      </c>
      <c r="B17" s="52" t="s">
        <v>179</v>
      </c>
      <c r="C17" s="52" t="s">
        <v>180</v>
      </c>
      <c r="D17" s="44" t="s">
        <v>263</v>
      </c>
      <c r="E17" s="48" t="s">
        <v>264</v>
      </c>
      <c r="F17" s="45">
        <f t="shared" si="0"/>
        <v>79.52</v>
      </c>
      <c r="G17" s="45">
        <f t="shared" si="1"/>
        <v>79.52</v>
      </c>
      <c r="H17" s="50">
        <f>'8工资福利(政府预算)'!G10</f>
        <v>79.52</v>
      </c>
      <c r="I17" s="50"/>
      <c r="J17" s="50"/>
      <c r="K17" s="50"/>
      <c r="L17" s="50"/>
    </row>
    <row r="18" ht="19.9" customHeight="1" spans="1:12">
      <c r="A18" s="52" t="s">
        <v>178</v>
      </c>
      <c r="B18" s="52" t="s">
        <v>179</v>
      </c>
      <c r="C18" s="52" t="s">
        <v>183</v>
      </c>
      <c r="D18" s="44" t="s">
        <v>265</v>
      </c>
      <c r="E18" s="48" t="s">
        <v>266</v>
      </c>
      <c r="F18" s="45">
        <f t="shared" si="0"/>
        <v>122.02</v>
      </c>
      <c r="G18" s="45">
        <f t="shared" si="1"/>
        <v>122.02</v>
      </c>
      <c r="H18" s="50">
        <f>'8工资福利(政府预算)'!G11</f>
        <v>122.02</v>
      </c>
      <c r="I18" s="50"/>
      <c r="J18" s="50"/>
      <c r="K18" s="50"/>
      <c r="L18" s="50"/>
    </row>
    <row r="19" ht="19.9" customHeight="1" spans="1:12">
      <c r="A19" s="41" t="s">
        <v>178</v>
      </c>
      <c r="B19" s="58" t="s">
        <v>186</v>
      </c>
      <c r="C19" s="41"/>
      <c r="D19" s="40" t="s">
        <v>267</v>
      </c>
      <c r="E19" s="40" t="s">
        <v>268</v>
      </c>
      <c r="F19" s="42">
        <f t="shared" si="0"/>
        <v>78.55</v>
      </c>
      <c r="G19" s="42">
        <f t="shared" si="1"/>
        <v>78.55</v>
      </c>
      <c r="H19" s="42">
        <f>H20+H21</f>
        <v>78.55</v>
      </c>
      <c r="I19" s="42">
        <v>0</v>
      </c>
      <c r="J19" s="42">
        <v>0</v>
      </c>
      <c r="K19" s="42">
        <v>0</v>
      </c>
      <c r="L19" s="42">
        <v>0</v>
      </c>
    </row>
    <row r="20" ht="19.9" customHeight="1" spans="1:12">
      <c r="A20" s="52" t="s">
        <v>178</v>
      </c>
      <c r="B20" s="52" t="s">
        <v>186</v>
      </c>
      <c r="C20" s="52" t="s">
        <v>171</v>
      </c>
      <c r="D20" s="44" t="s">
        <v>269</v>
      </c>
      <c r="E20" s="48" t="s">
        <v>270</v>
      </c>
      <c r="F20" s="45">
        <f t="shared" si="0"/>
        <v>0.6</v>
      </c>
      <c r="G20" s="45">
        <f t="shared" si="1"/>
        <v>0.6</v>
      </c>
      <c r="H20" s="50">
        <f>'8工资福利(政府预算)'!G12</f>
        <v>0.6</v>
      </c>
      <c r="I20" s="50"/>
      <c r="J20" s="50"/>
      <c r="K20" s="50"/>
      <c r="L20" s="50"/>
    </row>
    <row r="21" ht="19.9" customHeight="1" spans="1:12">
      <c r="A21" s="52" t="s">
        <v>178</v>
      </c>
      <c r="B21" s="52" t="s">
        <v>186</v>
      </c>
      <c r="C21" s="52" t="s">
        <v>189</v>
      </c>
      <c r="D21" s="44" t="s">
        <v>271</v>
      </c>
      <c r="E21" s="48" t="s">
        <v>272</v>
      </c>
      <c r="F21" s="45">
        <f t="shared" si="0"/>
        <v>77.95</v>
      </c>
      <c r="G21" s="45">
        <f t="shared" si="1"/>
        <v>77.95</v>
      </c>
      <c r="H21" s="50">
        <f>'8工资福利(政府预算)'!G13</f>
        <v>77.95</v>
      </c>
      <c r="I21" s="50"/>
      <c r="J21" s="50"/>
      <c r="K21" s="50"/>
      <c r="L21" s="50"/>
    </row>
    <row r="22" ht="19.9" customHeight="1" spans="1:12">
      <c r="A22" s="41" t="s">
        <v>192</v>
      </c>
      <c r="B22" s="41"/>
      <c r="C22" s="41"/>
      <c r="D22" s="40" t="s">
        <v>273</v>
      </c>
      <c r="E22" s="40" t="s">
        <v>274</v>
      </c>
      <c r="F22" s="42">
        <f t="shared" si="0"/>
        <v>205.01</v>
      </c>
      <c r="G22" s="42">
        <f t="shared" si="1"/>
        <v>205.01</v>
      </c>
      <c r="H22" s="42">
        <f>H23+H26</f>
        <v>205.01</v>
      </c>
      <c r="I22" s="42">
        <v>0</v>
      </c>
      <c r="J22" s="42">
        <v>0</v>
      </c>
      <c r="K22" s="42">
        <v>0</v>
      </c>
      <c r="L22" s="42">
        <v>0</v>
      </c>
    </row>
    <row r="23" ht="19.9" customHeight="1" spans="1:12">
      <c r="A23" s="41" t="s">
        <v>192</v>
      </c>
      <c r="B23" s="58" t="s">
        <v>193</v>
      </c>
      <c r="C23" s="41"/>
      <c r="D23" s="40" t="s">
        <v>275</v>
      </c>
      <c r="E23" s="40" t="s">
        <v>276</v>
      </c>
      <c r="F23" s="42">
        <f t="shared" si="0"/>
        <v>104.29</v>
      </c>
      <c r="G23" s="42">
        <f t="shared" si="1"/>
        <v>104.29</v>
      </c>
      <c r="H23" s="42">
        <f>H24+H25</f>
        <v>104.29</v>
      </c>
      <c r="I23" s="42">
        <v>0</v>
      </c>
      <c r="J23" s="42">
        <v>0</v>
      </c>
      <c r="K23" s="42">
        <v>0</v>
      </c>
      <c r="L23" s="42">
        <v>0</v>
      </c>
    </row>
    <row r="24" ht="19.9" customHeight="1" spans="1:12">
      <c r="A24" s="52" t="s">
        <v>192</v>
      </c>
      <c r="B24" s="52" t="s">
        <v>193</v>
      </c>
      <c r="C24" s="52" t="s">
        <v>171</v>
      </c>
      <c r="D24" s="44" t="s">
        <v>277</v>
      </c>
      <c r="E24" s="48" t="s">
        <v>278</v>
      </c>
      <c r="F24" s="45">
        <f t="shared" si="0"/>
        <v>19.77</v>
      </c>
      <c r="G24" s="45">
        <f t="shared" si="1"/>
        <v>19.77</v>
      </c>
      <c r="H24" s="50">
        <f>'8工资福利(政府预算)'!G14</f>
        <v>19.77</v>
      </c>
      <c r="I24" s="50"/>
      <c r="J24" s="50"/>
      <c r="K24" s="50"/>
      <c r="L24" s="50"/>
    </row>
    <row r="25" ht="19.9" customHeight="1" spans="1:12">
      <c r="A25" s="52" t="s">
        <v>192</v>
      </c>
      <c r="B25" s="52" t="s">
        <v>193</v>
      </c>
      <c r="C25" s="52" t="s">
        <v>170</v>
      </c>
      <c r="D25" s="44" t="s">
        <v>279</v>
      </c>
      <c r="E25" s="48" t="s">
        <v>280</v>
      </c>
      <c r="F25" s="45">
        <f t="shared" si="0"/>
        <v>84.52</v>
      </c>
      <c r="G25" s="45">
        <f t="shared" si="1"/>
        <v>84.52</v>
      </c>
      <c r="H25" s="50">
        <f>'8工资福利(政府预算)'!G15</f>
        <v>84.52</v>
      </c>
      <c r="I25" s="50"/>
      <c r="J25" s="50"/>
      <c r="K25" s="50"/>
      <c r="L25" s="50"/>
    </row>
    <row r="26" ht="19.9" customHeight="1" spans="1:12">
      <c r="A26" s="41" t="s">
        <v>192</v>
      </c>
      <c r="B26" s="58" t="s">
        <v>198</v>
      </c>
      <c r="C26" s="41"/>
      <c r="D26" s="40" t="s">
        <v>281</v>
      </c>
      <c r="E26" s="40" t="s">
        <v>282</v>
      </c>
      <c r="F26" s="42">
        <f t="shared" si="0"/>
        <v>100.72</v>
      </c>
      <c r="G26" s="42">
        <f t="shared" si="1"/>
        <v>100.72</v>
      </c>
      <c r="H26" s="42">
        <f>H27</f>
        <v>100.72</v>
      </c>
      <c r="I26" s="42">
        <v>0</v>
      </c>
      <c r="J26" s="42">
        <v>0</v>
      </c>
      <c r="K26" s="42">
        <v>0</v>
      </c>
      <c r="L26" s="42">
        <v>0</v>
      </c>
    </row>
    <row r="27" ht="19.9" customHeight="1" spans="1:12">
      <c r="A27" s="52" t="s">
        <v>192</v>
      </c>
      <c r="B27" s="52" t="s">
        <v>198</v>
      </c>
      <c r="C27" s="52" t="s">
        <v>171</v>
      </c>
      <c r="D27" s="44" t="s">
        <v>283</v>
      </c>
      <c r="E27" s="48" t="s">
        <v>284</v>
      </c>
      <c r="F27" s="45">
        <f t="shared" si="0"/>
        <v>100.72</v>
      </c>
      <c r="G27" s="45">
        <f t="shared" si="1"/>
        <v>100.72</v>
      </c>
      <c r="H27" s="50">
        <f>'8工资福利(政府预算)'!G16</f>
        <v>100.72</v>
      </c>
      <c r="I27" s="50"/>
      <c r="J27" s="50"/>
      <c r="K27" s="50"/>
      <c r="L27" s="50"/>
    </row>
    <row r="28" ht="19.9" customHeight="1" spans="1:12">
      <c r="A28" s="41" t="s">
        <v>201</v>
      </c>
      <c r="B28" s="41"/>
      <c r="C28" s="41"/>
      <c r="D28" s="40" t="s">
        <v>285</v>
      </c>
      <c r="E28" s="40" t="s">
        <v>286</v>
      </c>
      <c r="F28" s="42">
        <f t="shared" si="0"/>
        <v>153.17</v>
      </c>
      <c r="G28" s="42">
        <f t="shared" si="1"/>
        <v>153.17</v>
      </c>
      <c r="H28" s="42">
        <f>H30</f>
        <v>153.17</v>
      </c>
      <c r="I28" s="42">
        <v>0</v>
      </c>
      <c r="J28" s="42">
        <v>0</v>
      </c>
      <c r="K28" s="42">
        <v>0</v>
      </c>
      <c r="L28" s="42">
        <v>0</v>
      </c>
    </row>
    <row r="29" ht="19.9" customHeight="1" spans="1:12">
      <c r="A29" s="41" t="s">
        <v>201</v>
      </c>
      <c r="B29" s="58" t="s">
        <v>189</v>
      </c>
      <c r="C29" s="41"/>
      <c r="D29" s="40" t="s">
        <v>287</v>
      </c>
      <c r="E29" s="40" t="s">
        <v>288</v>
      </c>
      <c r="F29" s="42">
        <f t="shared" si="0"/>
        <v>153.17</v>
      </c>
      <c r="G29" s="42">
        <f t="shared" si="1"/>
        <v>153.17</v>
      </c>
      <c r="H29" s="42">
        <f>H30</f>
        <v>153.17</v>
      </c>
      <c r="I29" s="42">
        <v>0</v>
      </c>
      <c r="J29" s="42">
        <v>0</v>
      </c>
      <c r="K29" s="42">
        <v>0</v>
      </c>
      <c r="L29" s="42">
        <v>0</v>
      </c>
    </row>
    <row r="30" ht="19.9" customHeight="1" spans="1:12">
      <c r="A30" s="52" t="s">
        <v>201</v>
      </c>
      <c r="B30" s="52" t="s">
        <v>189</v>
      </c>
      <c r="C30" s="52" t="s">
        <v>171</v>
      </c>
      <c r="D30" s="44" t="s">
        <v>289</v>
      </c>
      <c r="E30" s="48" t="s">
        <v>290</v>
      </c>
      <c r="F30" s="45">
        <f t="shared" si="0"/>
        <v>153.17</v>
      </c>
      <c r="G30" s="45">
        <f t="shared" si="1"/>
        <v>153.17</v>
      </c>
      <c r="H30" s="50">
        <f>'8工资福利(政府预算)'!G17</f>
        <v>153.17</v>
      </c>
      <c r="I30" s="50"/>
      <c r="J30" s="50"/>
      <c r="K30" s="50"/>
      <c r="L30" s="5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头上有犄角</cp:lastModifiedBy>
  <dcterms:created xsi:type="dcterms:W3CDTF">2023-04-11T05:23:00Z</dcterms:created>
  <dcterms:modified xsi:type="dcterms:W3CDTF">2023-04-11T08:49:54Z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917FA614CD5340D4AC7AE339C15DE1E6_12</vt:lpwstr>
  </property>
</Properties>
</file>